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ivil engineer\1001 S 6th St Repairs\ADMIN\XLS\"/>
    </mc:Choice>
  </mc:AlternateContent>
  <bookViews>
    <workbookView xWindow="2328" yWindow="588" windowWidth="28632" windowHeight="143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Sheet1!$A$1:$J$193</definedName>
  </definedNames>
  <calcPr calcId="152511"/>
</workbook>
</file>

<file path=xl/calcChain.xml><?xml version="1.0" encoding="utf-8"?>
<calcChain xmlns="http://schemas.openxmlformats.org/spreadsheetml/2006/main">
  <c r="F169" i="1" l="1"/>
  <c r="F95" i="1"/>
  <c r="F96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96" i="1"/>
  <c r="H95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31" i="1"/>
  <c r="H76" i="1"/>
  <c r="H75" i="1"/>
  <c r="H74" i="1"/>
  <c r="H141" i="1"/>
  <c r="F141" i="1"/>
  <c r="H140" i="1"/>
  <c r="F140" i="1"/>
  <c r="J141" i="1"/>
  <c r="J140" i="1"/>
  <c r="J96" i="1"/>
  <c r="J95" i="1"/>
  <c r="J76" i="1"/>
  <c r="J75" i="1"/>
  <c r="J74" i="1"/>
  <c r="F76" i="1"/>
  <c r="F75" i="1"/>
  <c r="F74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F108" i="1"/>
  <c r="H108" i="1"/>
  <c r="J108" i="1"/>
  <c r="F109" i="1"/>
  <c r="H109" i="1"/>
  <c r="J109" i="1"/>
  <c r="F110" i="1"/>
  <c r="H110" i="1"/>
  <c r="J110" i="1"/>
  <c r="F111" i="1"/>
  <c r="H111" i="1"/>
  <c r="J111" i="1"/>
  <c r="F112" i="1"/>
  <c r="H112" i="1"/>
  <c r="J112" i="1"/>
  <c r="F113" i="1"/>
  <c r="H113" i="1"/>
  <c r="J113" i="1"/>
  <c r="F114" i="1"/>
  <c r="H114" i="1"/>
  <c r="J114" i="1"/>
  <c r="F115" i="1"/>
  <c r="H115" i="1"/>
  <c r="J115" i="1"/>
  <c r="F116" i="1"/>
  <c r="H116" i="1"/>
  <c r="J116" i="1"/>
  <c r="F117" i="1"/>
  <c r="H117" i="1"/>
  <c r="J117" i="1"/>
  <c r="F118" i="1"/>
  <c r="H118" i="1"/>
  <c r="J118" i="1"/>
  <c r="F119" i="1"/>
  <c r="H119" i="1"/>
  <c r="J119" i="1"/>
  <c r="F120" i="1"/>
  <c r="H120" i="1"/>
  <c r="J120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J190" i="1" l="1"/>
  <c r="H190" i="1"/>
  <c r="F189" i="1"/>
  <c r="F188" i="1"/>
  <c r="J32" i="1" l="1"/>
  <c r="F162" i="1"/>
  <c r="F151" i="1"/>
  <c r="F152" i="1"/>
  <c r="F153" i="1"/>
  <c r="F154" i="1"/>
  <c r="F155" i="1"/>
  <c r="F156" i="1"/>
  <c r="F157" i="1"/>
  <c r="F158" i="1"/>
  <c r="F159" i="1"/>
  <c r="F160" i="1"/>
  <c r="F161" i="1"/>
  <c r="F163" i="1"/>
  <c r="F164" i="1"/>
  <c r="J128" i="1"/>
  <c r="J129" i="1"/>
  <c r="J130" i="1"/>
  <c r="J132" i="1"/>
  <c r="J133" i="1"/>
  <c r="J134" i="1"/>
  <c r="J135" i="1"/>
  <c r="J136" i="1"/>
  <c r="J137" i="1"/>
  <c r="J138" i="1"/>
  <c r="J139" i="1"/>
  <c r="J107" i="1"/>
  <c r="J121" i="1" s="1"/>
  <c r="J84" i="1"/>
  <c r="J85" i="1"/>
  <c r="J86" i="1"/>
  <c r="J87" i="1"/>
  <c r="J88" i="1"/>
  <c r="J89" i="1"/>
  <c r="J90" i="1"/>
  <c r="J91" i="1"/>
  <c r="J92" i="1"/>
  <c r="J93" i="1"/>
  <c r="J94" i="1"/>
  <c r="J63" i="1"/>
  <c r="J64" i="1"/>
  <c r="J65" i="1"/>
  <c r="J66" i="1"/>
  <c r="J67" i="1"/>
  <c r="J68" i="1"/>
  <c r="J69" i="1"/>
  <c r="J70" i="1"/>
  <c r="J71" i="1"/>
  <c r="J72" i="1"/>
  <c r="J73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07" i="1"/>
  <c r="H121" i="1" s="1"/>
  <c r="H84" i="1"/>
  <c r="H85" i="1"/>
  <c r="H86" i="1"/>
  <c r="H87" i="1"/>
  <c r="H88" i="1"/>
  <c r="H89" i="1"/>
  <c r="H90" i="1"/>
  <c r="H91" i="1"/>
  <c r="H92" i="1"/>
  <c r="H93" i="1"/>
  <c r="H94" i="1"/>
  <c r="H63" i="1"/>
  <c r="H64" i="1"/>
  <c r="H65" i="1"/>
  <c r="H66" i="1"/>
  <c r="H67" i="1"/>
  <c r="H68" i="1"/>
  <c r="H69" i="1"/>
  <c r="H70" i="1"/>
  <c r="H71" i="1"/>
  <c r="H72" i="1"/>
  <c r="H73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0" i="1"/>
  <c r="H32" i="1" s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75" i="1"/>
  <c r="F129" i="1"/>
  <c r="F130" i="1"/>
  <c r="F131" i="1"/>
  <c r="F132" i="1"/>
  <c r="F133" i="1"/>
  <c r="F134" i="1"/>
  <c r="F135" i="1"/>
  <c r="F136" i="1"/>
  <c r="F137" i="1"/>
  <c r="F138" i="1"/>
  <c r="F139" i="1"/>
  <c r="F128" i="1"/>
  <c r="F85" i="1"/>
  <c r="F86" i="1"/>
  <c r="F87" i="1"/>
  <c r="F88" i="1"/>
  <c r="F89" i="1"/>
  <c r="F90" i="1"/>
  <c r="F91" i="1"/>
  <c r="F92" i="1"/>
  <c r="F93" i="1"/>
  <c r="F94" i="1"/>
  <c r="F84" i="1"/>
  <c r="F64" i="1"/>
  <c r="F65" i="1"/>
  <c r="F66" i="1"/>
  <c r="F67" i="1"/>
  <c r="F68" i="1"/>
  <c r="F69" i="1"/>
  <c r="F70" i="1"/>
  <c r="F71" i="1"/>
  <c r="F72" i="1"/>
  <c r="F73" i="1"/>
  <c r="F63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2" i="1"/>
  <c r="F142" i="1" l="1"/>
  <c r="H142" i="1"/>
  <c r="F97" i="1"/>
  <c r="H97" i="1"/>
  <c r="H77" i="1"/>
  <c r="J77" i="1"/>
  <c r="J97" i="1"/>
  <c r="J142" i="1"/>
  <c r="F77" i="1"/>
  <c r="F107" i="1"/>
  <c r="F121" i="1" s="1"/>
  <c r="F166" i="1"/>
  <c r="F190" i="1"/>
  <c r="H54" i="1"/>
  <c r="F54" i="1"/>
  <c r="H166" i="1"/>
  <c r="J54" i="1"/>
  <c r="J166" i="1"/>
  <c r="H169" i="1" l="1"/>
  <c r="F193" i="1"/>
  <c r="J169" i="1"/>
  <c r="J193" i="1"/>
  <c r="H193" i="1"/>
</calcChain>
</file>

<file path=xl/sharedStrings.xml><?xml version="1.0" encoding="utf-8"?>
<sst xmlns="http://schemas.openxmlformats.org/spreadsheetml/2006/main" count="371" uniqueCount="69">
  <si>
    <t>ITEM</t>
  </si>
  <si>
    <t>DESCRIPTION</t>
  </si>
  <si>
    <t>QTY</t>
  </si>
  <si>
    <t>UNIT</t>
  </si>
  <si>
    <t>UNIT PRICE</t>
  </si>
  <si>
    <t>EXTENSION</t>
  </si>
  <si>
    <t>LS</t>
  </si>
  <si>
    <t>LF</t>
  </si>
  <si>
    <t>EA</t>
  </si>
  <si>
    <t>Engineer's Estimate</t>
  </si>
  <si>
    <t>Wildish Construction</t>
  </si>
  <si>
    <t>CY</t>
  </si>
  <si>
    <t>SY</t>
  </si>
  <si>
    <t>SOUTH SIXTH STREET IMPROVEMENTS -2017</t>
  </si>
  <si>
    <t>Mobilization, Bonds, and Insurance</t>
  </si>
  <si>
    <t>Sawcut A.C. ( 3" to 12" Thick)</t>
  </si>
  <si>
    <t>Cold Plane Pavement Removal  (2" Thick)</t>
  </si>
  <si>
    <t>SF</t>
  </si>
  <si>
    <t>Cold Plane Pavement Removal  (4" Thick)</t>
  </si>
  <si>
    <t>Common Excavation</t>
  </si>
  <si>
    <t>Subgrade Geotextile</t>
  </si>
  <si>
    <t>10" of 1½" -0 Crushed Aggregate Base</t>
  </si>
  <si>
    <t>Tons</t>
  </si>
  <si>
    <t>2" of ¾"-0 Crushed Aggregate Base</t>
  </si>
  <si>
    <t>2" of ½" Dense, Level 3 HMAC Overlay (2" Thick)</t>
  </si>
  <si>
    <t>4" of ½" Dense, Level 3 HMAC Paving (4" Thick)</t>
  </si>
  <si>
    <t>Adjust manhole frame and cover</t>
  </si>
  <si>
    <t>Adjust gate valve box</t>
  </si>
  <si>
    <t>Traffic Lane Striping - 8" White Line (W)</t>
  </si>
  <si>
    <t>Traffic Lane Striping - (2) 4" Yellow Narrow No-Pass Lines (ND)</t>
  </si>
  <si>
    <t>Traffic Lane Legend - Left Turn Straight Arrow (LTA)</t>
  </si>
  <si>
    <t>Traffic Lane Legend - Right Turn Arrow (RTA)</t>
  </si>
  <si>
    <t>Railroad Crossing (RR)</t>
  </si>
  <si>
    <t>CW-S Thermoplastic Crosswalk (CW-S)</t>
  </si>
  <si>
    <t>Erosion control</t>
  </si>
  <si>
    <t>Tempoary Traffic Delineation &amp; Control</t>
  </si>
  <si>
    <t>Traffic Signal Indicator Loop Replacement</t>
  </si>
  <si>
    <t>Traffic Lane Striping - 4" Yellow Broken Line (YB)</t>
  </si>
  <si>
    <t>CW-S Thermoplastic Crosswalk</t>
  </si>
  <si>
    <t>Temporary Traffic Delineation &amp; Control</t>
  </si>
  <si>
    <t>SCHEDULE 2 - QUNICY AVENUE TO HARRISON AVENUE</t>
  </si>
  <si>
    <t>SCHEDULE 1 - HIGHWAY 99 TO QUINCY AVENUE</t>
  </si>
  <si>
    <t xml:space="preserve">Flagger, 1 person </t>
  </si>
  <si>
    <t>Temporary TrafficDelineation &amp; Control</t>
  </si>
  <si>
    <t>SCHEDULE 3 - HARRISON AVENUE TO TAYLOR AVENUE</t>
  </si>
  <si>
    <t>SCHEDULE 4 - TAYLOR AVENUE INTERSECTION</t>
  </si>
  <si>
    <t>SCHEDULE 5 - TAYLOR AVENUE TO FILLMORE AVENUE</t>
  </si>
  <si>
    <t>Adjust manhole\gatevalve frame and cover</t>
  </si>
  <si>
    <t>Traffic Control</t>
  </si>
  <si>
    <t>SCHEDULE 6 -FILLMORE AVENUE TO LINCOLN AVENUE</t>
  </si>
  <si>
    <t>Traffic Lane Striping - 4" Yellow No-Pass Right\Left</t>
  </si>
  <si>
    <t>TonS</t>
  </si>
  <si>
    <t>SCHEDULE 7 -LINCOLN AVENUE TO JOHNSON AVENUE</t>
  </si>
  <si>
    <t>SCHEDULE 8 - MOSBY CREEK ROAD (MAIN STREET TO CURRIN CONNECTOR)</t>
  </si>
  <si>
    <t>Sawcut A.C. ( 3" TO 12")</t>
  </si>
  <si>
    <t>8.16B</t>
  </si>
  <si>
    <t>Traffic Lane Legend - Right Turn Straight Arrow (RSA)</t>
  </si>
  <si>
    <t>TOTAL #8</t>
  </si>
  <si>
    <t>GRAND TOTAL NO. 1-8</t>
  </si>
  <si>
    <t>TOTAL #7</t>
  </si>
  <si>
    <t>Knife River</t>
  </si>
  <si>
    <t>GRAND TOTAL (TOTAL OF BID SCHEDULES 1-7):</t>
  </si>
  <si>
    <t>TOTAL #6</t>
  </si>
  <si>
    <t>TOTAL #5</t>
  </si>
  <si>
    <t>TOTAL #4</t>
  </si>
  <si>
    <t>TOTAL #3</t>
  </si>
  <si>
    <t>TOTAL #2</t>
  </si>
  <si>
    <t>TOTAL #1</t>
  </si>
  <si>
    <t>BID SUMMARY - SO. 6TH STREET (1-7) &amp; MOSBY CREEK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</si>
</sst>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/>
    <xf numFmtId="44" fontId="0" fillId="0" borderId="0" xfId="1" applyFont="1"/>
    <xf numFmtId="44" fontId="0" fillId="0" borderId="2" xfId="1" applyFont="1" applyBorder="1"/>
    <xf numFmtId="44" fontId="0" fillId="0" borderId="3" xfId="1" applyFont="1" applyBorder="1"/>
    <xf numFmtId="44" fontId="0" fillId="0" borderId="9" xfId="1" applyFont="1" applyBorder="1"/>
    <xf numFmtId="0" fontId="1" fillId="0" borderId="0" xfId="0" applyFont="1" applyAlignment="1">
      <alignment horizontal="center"/>
    </xf>
    <xf numFmtId="44" fontId="0" fillId="0" borderId="10" xfId="1" applyFont="1" applyBorder="1"/>
    <xf numFmtId="44" fontId="0" fillId="0" borderId="11" xfId="1" applyFont="1" applyBorder="1"/>
    <xf numFmtId="44" fontId="1" fillId="0" borderId="4" xfId="0" applyNumberFormat="1" applyFont="1" applyBorder="1"/>
    <xf numFmtId="44" fontId="1" fillId="0" borderId="4" xfId="1" applyFont="1" applyBorder="1"/>
    <xf numFmtId="44" fontId="1" fillId="0" borderId="0" xfId="0" applyNumberFormat="1" applyFont="1"/>
    <xf numFmtId="0" fontId="1" fillId="0" borderId="0" xfId="0" applyFont="1" applyBorder="1" applyAlignment="1">
      <alignment horizontal="left" vertical="center"/>
    </xf>
    <xf numFmtId="44" fontId="1" fillId="0" borderId="0" xfId="0" applyNumberFormat="1" applyFont="1" applyBorder="1"/>
    <xf numFmtId="44" fontId="0" fillId="0" borderId="0" xfId="1" applyFont="1" applyBorder="1"/>
    <xf numFmtId="44" fontId="1" fillId="0" borderId="0" xfId="1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2" fontId="3" fillId="0" borderId="0" xfId="0" quotePrefix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0" xfId="0" applyNumberFormat="1" applyFont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center"/>
    </xf>
    <xf numFmtId="44" fontId="1" fillId="0" borderId="0" xfId="1" applyNumberFormat="1" applyFont="1" applyBorder="1"/>
    <xf numFmtId="44" fontId="0" fillId="0" borderId="0" xfId="1" applyFont="1" applyFill="1" applyBorder="1"/>
    <xf numFmtId="44" fontId="4" fillId="0" borderId="0" xfId="1" applyFont="1" applyBorder="1" applyAlignment="1">
      <alignment horizontal="right"/>
    </xf>
    <xf numFmtId="0" fontId="0" fillId="0" borderId="12" xfId="0" applyBorder="1"/>
    <xf numFmtId="0" fontId="1" fillId="0" borderId="12" xfId="0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4" fontId="1" fillId="0" borderId="1" xfId="1" applyFont="1" applyBorder="1" applyAlignment="1">
      <alignment horizontal="center"/>
    </xf>
    <xf numFmtId="44" fontId="1" fillId="0" borderId="12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4"/>
  <sheetViews>
    <sheetView tabSelected="1" zoomScaleNormal="100" zoomScaleSheetLayoutView="85" workbookViewId="0">
      <selection sqref="A1:J193"/>
    </sheetView>
  </sheetViews>
  <sheetFormatPr defaultColWidth="8.81640625" defaultRowHeight="15" x14ac:dyDescent="0.25"/>
  <cols>
    <col min="1" max="1" width="9" style="2" bestFit="1" customWidth="1"/>
    <col min="2" max="2" width="63.08984375" style="2" customWidth="1"/>
    <col min="3" max="3" width="9.1796875" style="29" bestFit="1" customWidth="1"/>
    <col min="4" max="4" width="8.81640625" style="2"/>
    <col min="5" max="6" width="13" style="2" customWidth="1"/>
    <col min="7" max="7" width="13" style="3" customWidth="1"/>
    <col min="8" max="8" width="13" style="2" customWidth="1"/>
    <col min="9" max="9" width="13" style="3" customWidth="1"/>
    <col min="10" max="10" width="13" style="2" customWidth="1"/>
    <col min="11" max="16" width="14.81640625" style="2" customWidth="1"/>
    <col min="17" max="16384" width="8.81640625" style="2"/>
  </cols>
  <sheetData>
    <row r="1" spans="1:10" ht="15.6" x14ac:dyDescent="0.3">
      <c r="A1" s="38">
        <v>42986</v>
      </c>
      <c r="C1" s="2"/>
    </row>
    <row r="2" spans="1:10" ht="15.6" x14ac:dyDescent="0.3">
      <c r="A2" s="39" t="s">
        <v>13</v>
      </c>
      <c r="C2" s="2"/>
    </row>
    <row r="3" spans="1:10" ht="15.6" x14ac:dyDescent="0.3">
      <c r="A3" s="47" t="s">
        <v>68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5">
      <c r="C4" s="2"/>
    </row>
    <row r="5" spans="1:10" ht="15.6" x14ac:dyDescent="0.3">
      <c r="A5" s="18"/>
      <c r="B5" s="17"/>
      <c r="C5" s="2"/>
    </row>
    <row r="6" spans="1:10" ht="16.2" thickBot="1" x14ac:dyDescent="0.35">
      <c r="A6" s="13" t="s">
        <v>41</v>
      </c>
      <c r="B6" s="7"/>
      <c r="C6" s="2"/>
    </row>
    <row r="7" spans="1:10" ht="15.6" x14ac:dyDescent="0.3">
      <c r="A7" s="7"/>
      <c r="C7" s="2"/>
      <c r="E7" s="42" t="s">
        <v>9</v>
      </c>
      <c r="F7" s="43"/>
      <c r="G7" s="46" t="s">
        <v>60</v>
      </c>
      <c r="H7" s="43"/>
      <c r="I7" s="42" t="s">
        <v>10</v>
      </c>
      <c r="J7" s="43"/>
    </row>
    <row r="8" spans="1:10" ht="15.6" thickBot="1" x14ac:dyDescent="0.3">
      <c r="C8" s="2"/>
      <c r="E8" s="44"/>
      <c r="F8" s="45"/>
      <c r="G8" s="44"/>
      <c r="H8" s="45"/>
      <c r="I8" s="44"/>
      <c r="J8" s="45"/>
    </row>
    <row r="9" spans="1:10" ht="16.2" thickBot="1" x14ac:dyDescent="0.3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40" t="s">
        <v>4</v>
      </c>
      <c r="H9" s="1" t="s">
        <v>5</v>
      </c>
      <c r="I9" s="40" t="s">
        <v>4</v>
      </c>
      <c r="J9" s="1" t="s">
        <v>5</v>
      </c>
    </row>
    <row r="10" spans="1:10" ht="15.6" x14ac:dyDescent="0.3">
      <c r="A10" s="22">
        <v>1</v>
      </c>
      <c r="B10" s="23" t="s">
        <v>14</v>
      </c>
      <c r="C10" s="27">
        <v>1</v>
      </c>
      <c r="D10" s="24" t="s">
        <v>6</v>
      </c>
      <c r="E10" s="9">
        <v>3455.98</v>
      </c>
      <c r="F10" s="5">
        <f t="shared" ref="F10" si="0">+(C10*E10)</f>
        <v>3455.98</v>
      </c>
      <c r="G10" s="9">
        <v>5500</v>
      </c>
      <c r="H10" s="5">
        <f t="shared" ref="H10" si="1">+(C10*G10)</f>
        <v>5500</v>
      </c>
      <c r="I10" s="9">
        <v>3000</v>
      </c>
      <c r="J10" s="5">
        <f>I10*C10</f>
        <v>3000</v>
      </c>
    </row>
    <row r="11" spans="1:10" ht="15.6" x14ac:dyDescent="0.3">
      <c r="A11" s="22">
        <v>1.1000000000000001</v>
      </c>
      <c r="B11" s="23" t="s">
        <v>15</v>
      </c>
      <c r="C11" s="27">
        <v>500</v>
      </c>
      <c r="D11" s="24" t="s">
        <v>7</v>
      </c>
      <c r="E11" s="9">
        <v>2.5</v>
      </c>
      <c r="F11" s="5">
        <f t="shared" ref="F11:F30" si="2">+(C11*E11)</f>
        <v>1250</v>
      </c>
      <c r="G11" s="9">
        <v>1.5</v>
      </c>
      <c r="H11" s="5">
        <f t="shared" ref="H11:H30" si="3">+(C11*G11)</f>
        <v>750</v>
      </c>
      <c r="I11" s="9">
        <v>1</v>
      </c>
      <c r="J11" s="5">
        <f t="shared" ref="J11:J30" si="4">I11*C11</f>
        <v>500</v>
      </c>
    </row>
    <row r="12" spans="1:10" ht="15.6" x14ac:dyDescent="0.3">
      <c r="A12" s="22">
        <v>1.2</v>
      </c>
      <c r="B12" s="23" t="s">
        <v>16</v>
      </c>
      <c r="C12" s="27">
        <v>5090</v>
      </c>
      <c r="D12" s="24" t="s">
        <v>17</v>
      </c>
      <c r="E12" s="9">
        <v>0.5</v>
      </c>
      <c r="F12" s="5">
        <f t="shared" si="2"/>
        <v>2545</v>
      </c>
      <c r="G12" s="9">
        <v>0.35</v>
      </c>
      <c r="H12" s="5">
        <f t="shared" si="3"/>
        <v>1781.5</v>
      </c>
      <c r="I12" s="9">
        <v>0.3</v>
      </c>
      <c r="J12" s="5">
        <f t="shared" si="4"/>
        <v>1527</v>
      </c>
    </row>
    <row r="13" spans="1:10" ht="15.6" x14ac:dyDescent="0.3">
      <c r="A13" s="22">
        <v>1.3</v>
      </c>
      <c r="B13" s="23" t="s">
        <v>18</v>
      </c>
      <c r="C13" s="27">
        <v>1342</v>
      </c>
      <c r="D13" s="24" t="s">
        <v>17</v>
      </c>
      <c r="E13" s="9">
        <v>1.35</v>
      </c>
      <c r="F13" s="5">
        <f t="shared" si="2"/>
        <v>1811.7</v>
      </c>
      <c r="G13" s="9">
        <v>2</v>
      </c>
      <c r="H13" s="5">
        <f t="shared" si="3"/>
        <v>2684</v>
      </c>
      <c r="I13" s="9">
        <v>1</v>
      </c>
      <c r="J13" s="5">
        <f t="shared" si="4"/>
        <v>1342</v>
      </c>
    </row>
    <row r="14" spans="1:10" ht="15.6" x14ac:dyDescent="0.3">
      <c r="A14" s="22">
        <v>1.4</v>
      </c>
      <c r="B14" s="23" t="s">
        <v>19</v>
      </c>
      <c r="C14" s="27">
        <v>112</v>
      </c>
      <c r="D14" s="24" t="s">
        <v>11</v>
      </c>
      <c r="E14" s="9">
        <v>21</v>
      </c>
      <c r="F14" s="5">
        <f t="shared" si="2"/>
        <v>2352</v>
      </c>
      <c r="G14" s="9">
        <v>20</v>
      </c>
      <c r="H14" s="5">
        <f t="shared" si="3"/>
        <v>2240</v>
      </c>
      <c r="I14" s="9">
        <v>25</v>
      </c>
      <c r="J14" s="5">
        <f t="shared" si="4"/>
        <v>2800</v>
      </c>
    </row>
    <row r="15" spans="1:10" ht="15.6" x14ac:dyDescent="0.3">
      <c r="A15" s="22">
        <v>1.5</v>
      </c>
      <c r="B15" s="23" t="s">
        <v>20</v>
      </c>
      <c r="C15" s="27">
        <v>229</v>
      </c>
      <c r="D15" s="24" t="s">
        <v>12</v>
      </c>
      <c r="E15" s="9">
        <v>2</v>
      </c>
      <c r="F15" s="5">
        <f t="shared" si="2"/>
        <v>458</v>
      </c>
      <c r="G15" s="9">
        <v>1</v>
      </c>
      <c r="H15" s="5">
        <f t="shared" si="3"/>
        <v>229</v>
      </c>
      <c r="I15" s="9">
        <v>2</v>
      </c>
      <c r="J15" s="5">
        <f t="shared" si="4"/>
        <v>458</v>
      </c>
    </row>
    <row r="16" spans="1:10" ht="15.6" x14ac:dyDescent="0.3">
      <c r="A16" s="22">
        <v>1.6</v>
      </c>
      <c r="B16" s="23" t="s">
        <v>21</v>
      </c>
      <c r="C16" s="27">
        <v>128</v>
      </c>
      <c r="D16" s="24" t="s">
        <v>22</v>
      </c>
      <c r="E16" s="9">
        <v>20</v>
      </c>
      <c r="F16" s="5">
        <f t="shared" si="2"/>
        <v>2560</v>
      </c>
      <c r="G16" s="9">
        <v>25</v>
      </c>
      <c r="H16" s="5">
        <f t="shared" si="3"/>
        <v>3200</v>
      </c>
      <c r="I16" s="9">
        <v>33</v>
      </c>
      <c r="J16" s="5">
        <f t="shared" si="4"/>
        <v>4224</v>
      </c>
    </row>
    <row r="17" spans="1:10" ht="15.6" x14ac:dyDescent="0.3">
      <c r="A17" s="22">
        <v>1.7</v>
      </c>
      <c r="B17" s="23" t="s">
        <v>23</v>
      </c>
      <c r="C17" s="27">
        <v>26</v>
      </c>
      <c r="D17" s="24" t="s">
        <v>22</v>
      </c>
      <c r="E17" s="9">
        <v>20</v>
      </c>
      <c r="F17" s="5">
        <f t="shared" si="2"/>
        <v>520</v>
      </c>
      <c r="G17" s="9">
        <v>25</v>
      </c>
      <c r="H17" s="5">
        <f t="shared" si="3"/>
        <v>650</v>
      </c>
      <c r="I17" s="9">
        <v>33</v>
      </c>
      <c r="J17" s="5">
        <f t="shared" si="4"/>
        <v>858</v>
      </c>
    </row>
    <row r="18" spans="1:10" ht="15.6" x14ac:dyDescent="0.3">
      <c r="A18" s="22">
        <v>1.8</v>
      </c>
      <c r="B18" s="23" t="s">
        <v>24</v>
      </c>
      <c r="C18" s="27">
        <v>64</v>
      </c>
      <c r="D18" s="24" t="s">
        <v>22</v>
      </c>
      <c r="E18" s="9">
        <v>70</v>
      </c>
      <c r="F18" s="5">
        <f t="shared" si="2"/>
        <v>4480</v>
      </c>
      <c r="G18" s="9">
        <v>75</v>
      </c>
      <c r="H18" s="5">
        <f t="shared" si="3"/>
        <v>4800</v>
      </c>
      <c r="I18" s="9">
        <v>70</v>
      </c>
      <c r="J18" s="5">
        <f t="shared" si="4"/>
        <v>4480</v>
      </c>
    </row>
    <row r="19" spans="1:10" ht="15.6" x14ac:dyDescent="0.3">
      <c r="A19" s="25">
        <v>1.9</v>
      </c>
      <c r="B19" s="23" t="s">
        <v>25</v>
      </c>
      <c r="C19" s="27">
        <v>26</v>
      </c>
      <c r="D19" s="24" t="s">
        <v>22</v>
      </c>
      <c r="E19" s="9">
        <v>70</v>
      </c>
      <c r="F19" s="5">
        <f t="shared" si="2"/>
        <v>1820</v>
      </c>
      <c r="G19" s="9">
        <v>95</v>
      </c>
      <c r="H19" s="5">
        <f t="shared" si="3"/>
        <v>2470</v>
      </c>
      <c r="I19" s="9">
        <v>105</v>
      </c>
      <c r="J19" s="5">
        <f t="shared" si="4"/>
        <v>2730</v>
      </c>
    </row>
    <row r="20" spans="1:10" ht="15.6" x14ac:dyDescent="0.3">
      <c r="A20" s="26">
        <v>1.1000000000000001</v>
      </c>
      <c r="B20" s="23" t="s">
        <v>26</v>
      </c>
      <c r="C20" s="27">
        <v>2</v>
      </c>
      <c r="D20" s="24" t="s">
        <v>8</v>
      </c>
      <c r="E20" s="9">
        <v>1500</v>
      </c>
      <c r="F20" s="5">
        <f t="shared" si="2"/>
        <v>3000</v>
      </c>
      <c r="G20" s="9">
        <v>1000</v>
      </c>
      <c r="H20" s="5">
        <f t="shared" si="3"/>
        <v>2000</v>
      </c>
      <c r="I20" s="9">
        <v>1200</v>
      </c>
      <c r="J20" s="5">
        <f t="shared" si="4"/>
        <v>2400</v>
      </c>
    </row>
    <row r="21" spans="1:10" ht="15.6" x14ac:dyDescent="0.3">
      <c r="A21" s="26">
        <v>1.1100000000000001</v>
      </c>
      <c r="B21" s="23" t="s">
        <v>27</v>
      </c>
      <c r="C21" s="27">
        <v>2</v>
      </c>
      <c r="D21" s="24" t="s">
        <v>8</v>
      </c>
      <c r="E21" s="9">
        <v>1500</v>
      </c>
      <c r="F21" s="5">
        <f t="shared" si="2"/>
        <v>3000</v>
      </c>
      <c r="G21" s="9">
        <v>200</v>
      </c>
      <c r="H21" s="5">
        <f t="shared" si="3"/>
        <v>400</v>
      </c>
      <c r="I21" s="9">
        <v>500</v>
      </c>
      <c r="J21" s="5">
        <f t="shared" si="4"/>
        <v>1000</v>
      </c>
    </row>
    <row r="22" spans="1:10" ht="15.6" x14ac:dyDescent="0.3">
      <c r="A22" s="26">
        <v>1.1200000000000001</v>
      </c>
      <c r="B22" s="23" t="s">
        <v>28</v>
      </c>
      <c r="C22" s="27">
        <v>145</v>
      </c>
      <c r="D22" s="24" t="s">
        <v>7</v>
      </c>
      <c r="E22" s="9">
        <v>2.5</v>
      </c>
      <c r="F22" s="5">
        <f t="shared" si="2"/>
        <v>362.5</v>
      </c>
      <c r="G22" s="9">
        <v>1.5</v>
      </c>
      <c r="H22" s="5">
        <f t="shared" si="3"/>
        <v>217.5</v>
      </c>
      <c r="I22" s="9">
        <v>0.75</v>
      </c>
      <c r="J22" s="5">
        <f t="shared" si="4"/>
        <v>108.75</v>
      </c>
    </row>
    <row r="23" spans="1:10" ht="15.6" x14ac:dyDescent="0.3">
      <c r="A23" s="26">
        <v>1.1399999999999999</v>
      </c>
      <c r="B23" s="23" t="s">
        <v>29</v>
      </c>
      <c r="C23" s="27">
        <v>185</v>
      </c>
      <c r="D23" s="24" t="s">
        <v>7</v>
      </c>
      <c r="E23" s="9">
        <v>4.5</v>
      </c>
      <c r="F23" s="5">
        <f t="shared" si="2"/>
        <v>832.5</v>
      </c>
      <c r="G23" s="9">
        <v>0.8</v>
      </c>
      <c r="H23" s="5">
        <f t="shared" si="3"/>
        <v>148</v>
      </c>
      <c r="I23" s="9">
        <v>0.75</v>
      </c>
      <c r="J23" s="5">
        <f t="shared" si="4"/>
        <v>138.75</v>
      </c>
    </row>
    <row r="24" spans="1:10" ht="15.6" x14ac:dyDescent="0.3">
      <c r="A24" s="26">
        <v>1.1599999999999999</v>
      </c>
      <c r="B24" s="23" t="s">
        <v>30</v>
      </c>
      <c r="C24" s="27">
        <v>2</v>
      </c>
      <c r="D24" s="24" t="s">
        <v>8</v>
      </c>
      <c r="E24" s="9">
        <v>500</v>
      </c>
      <c r="F24" s="5">
        <f t="shared" si="2"/>
        <v>1000</v>
      </c>
      <c r="G24" s="9">
        <v>300</v>
      </c>
      <c r="H24" s="5">
        <f t="shared" si="3"/>
        <v>600</v>
      </c>
      <c r="I24" s="9">
        <v>265</v>
      </c>
      <c r="J24" s="5">
        <f t="shared" si="4"/>
        <v>530</v>
      </c>
    </row>
    <row r="25" spans="1:10" ht="15.6" x14ac:dyDescent="0.3">
      <c r="A25" s="26">
        <v>1.17</v>
      </c>
      <c r="B25" s="23" t="s">
        <v>31</v>
      </c>
      <c r="C25" s="27">
        <v>2</v>
      </c>
      <c r="D25" s="24" t="s">
        <v>8</v>
      </c>
      <c r="E25" s="9">
        <v>500</v>
      </c>
      <c r="F25" s="5">
        <f t="shared" si="2"/>
        <v>1000</v>
      </c>
      <c r="G25" s="9">
        <v>300</v>
      </c>
      <c r="H25" s="5">
        <f t="shared" si="3"/>
        <v>600</v>
      </c>
      <c r="I25" s="9">
        <v>265</v>
      </c>
      <c r="J25" s="5">
        <f t="shared" si="4"/>
        <v>530</v>
      </c>
    </row>
    <row r="26" spans="1:10" ht="15.6" x14ac:dyDescent="0.3">
      <c r="A26" s="26">
        <v>1.18</v>
      </c>
      <c r="B26" s="23" t="s">
        <v>32</v>
      </c>
      <c r="C26" s="27">
        <v>2</v>
      </c>
      <c r="D26" s="24" t="s">
        <v>8</v>
      </c>
      <c r="E26" s="9">
        <v>1800</v>
      </c>
      <c r="F26" s="5">
        <f t="shared" si="2"/>
        <v>3600</v>
      </c>
      <c r="G26" s="9">
        <v>1200</v>
      </c>
      <c r="H26" s="5">
        <f t="shared" si="3"/>
        <v>2400</v>
      </c>
      <c r="I26" s="9">
        <v>1150</v>
      </c>
      <c r="J26" s="5">
        <f t="shared" si="4"/>
        <v>2300</v>
      </c>
    </row>
    <row r="27" spans="1:10" ht="15.6" x14ac:dyDescent="0.3">
      <c r="A27" s="26">
        <v>1.19</v>
      </c>
      <c r="B27" s="23" t="s">
        <v>33</v>
      </c>
      <c r="C27" s="27">
        <v>115</v>
      </c>
      <c r="D27" s="24" t="s">
        <v>17</v>
      </c>
      <c r="E27" s="9">
        <v>9</v>
      </c>
      <c r="F27" s="5">
        <f t="shared" si="2"/>
        <v>1035</v>
      </c>
      <c r="G27" s="9">
        <v>11</v>
      </c>
      <c r="H27" s="5">
        <f t="shared" si="3"/>
        <v>1265</v>
      </c>
      <c r="I27" s="9">
        <v>9.5500000000000007</v>
      </c>
      <c r="J27" s="5">
        <f t="shared" si="4"/>
        <v>1098.25</v>
      </c>
    </row>
    <row r="28" spans="1:10" ht="15.6" x14ac:dyDescent="0.3">
      <c r="A28" s="26">
        <v>1.2</v>
      </c>
      <c r="B28" s="23" t="s">
        <v>34</v>
      </c>
      <c r="C28" s="27">
        <v>1</v>
      </c>
      <c r="D28" s="24" t="s">
        <v>6</v>
      </c>
      <c r="E28" s="9">
        <v>1039.79</v>
      </c>
      <c r="F28" s="5">
        <f t="shared" si="2"/>
        <v>1039.79</v>
      </c>
      <c r="G28" s="9">
        <v>1200</v>
      </c>
      <c r="H28" s="5">
        <f t="shared" si="3"/>
        <v>1200</v>
      </c>
      <c r="I28" s="9">
        <v>120</v>
      </c>
      <c r="J28" s="5">
        <f t="shared" si="4"/>
        <v>120</v>
      </c>
    </row>
    <row r="29" spans="1:10" ht="15.6" x14ac:dyDescent="0.3">
      <c r="A29" s="26">
        <v>1.21</v>
      </c>
      <c r="B29" s="23" t="s">
        <v>35</v>
      </c>
      <c r="C29" s="27">
        <v>1</v>
      </c>
      <c r="D29" s="24" t="s">
        <v>6</v>
      </c>
      <c r="E29" s="9">
        <v>2500</v>
      </c>
      <c r="F29" s="5">
        <f t="shared" si="2"/>
        <v>2500</v>
      </c>
      <c r="G29" s="9">
        <v>2800</v>
      </c>
      <c r="H29" s="5">
        <f t="shared" si="3"/>
        <v>2800</v>
      </c>
      <c r="I29" s="9">
        <v>2160</v>
      </c>
      <c r="J29" s="5">
        <f t="shared" si="4"/>
        <v>2160</v>
      </c>
    </row>
    <row r="30" spans="1:10" ht="15.6" x14ac:dyDescent="0.3">
      <c r="A30" s="26">
        <v>1.22</v>
      </c>
      <c r="B30" s="23" t="s">
        <v>36</v>
      </c>
      <c r="C30" s="27">
        <v>1</v>
      </c>
      <c r="D30" s="24" t="s">
        <v>6</v>
      </c>
      <c r="E30" s="9">
        <v>2500</v>
      </c>
      <c r="F30" s="5">
        <f t="shared" si="2"/>
        <v>2500</v>
      </c>
      <c r="G30" s="9">
        <v>7800</v>
      </c>
      <c r="H30" s="5">
        <f t="shared" si="3"/>
        <v>7800</v>
      </c>
      <c r="I30" s="9">
        <v>5000</v>
      </c>
      <c r="J30" s="5">
        <f t="shared" si="4"/>
        <v>5000</v>
      </c>
    </row>
    <row r="31" spans="1:10" x14ac:dyDescent="0.25">
      <c r="A31" s="19"/>
      <c r="C31" s="20"/>
      <c r="D31" s="19"/>
      <c r="E31" s="9"/>
      <c r="F31" s="5"/>
      <c r="G31" s="15"/>
      <c r="H31" s="5"/>
      <c r="I31" s="15"/>
      <c r="J31" s="5"/>
    </row>
    <row r="32" spans="1:10" ht="15.6" x14ac:dyDescent="0.3">
      <c r="A32" s="19"/>
      <c r="C32" s="20"/>
      <c r="D32" s="19"/>
      <c r="E32" s="36" t="s">
        <v>67</v>
      </c>
      <c r="F32" s="10">
        <f>SUM(F10:F31)</f>
        <v>41122.47</v>
      </c>
      <c r="G32" s="6"/>
      <c r="H32" s="10">
        <f>SUM(H10:H31)</f>
        <v>43735</v>
      </c>
      <c r="I32" s="6"/>
      <c r="J32" s="10">
        <f>SUM(J10:J31)</f>
        <v>37304.75</v>
      </c>
    </row>
    <row r="33" spans="1:14" ht="15.6" x14ac:dyDescent="0.3">
      <c r="A33" s="26">
        <v>1.24</v>
      </c>
      <c r="B33" s="23" t="s">
        <v>42</v>
      </c>
      <c r="C33" s="20"/>
      <c r="D33" s="19"/>
      <c r="E33" s="21"/>
      <c r="F33" s="14"/>
      <c r="G33" s="15">
        <v>62</v>
      </c>
      <c r="H33" s="16"/>
      <c r="I33" s="15">
        <v>60</v>
      </c>
      <c r="J33" s="16"/>
    </row>
    <row r="34" spans="1:14" ht="15.6" x14ac:dyDescent="0.3">
      <c r="A34" s="19"/>
      <c r="C34" s="20"/>
      <c r="D34" s="19"/>
      <c r="E34" s="21"/>
      <c r="F34" s="14"/>
      <c r="G34" s="15"/>
      <c r="H34" s="16"/>
      <c r="I34" s="15"/>
      <c r="J34" s="16"/>
    </row>
    <row r="35" spans="1:14" x14ac:dyDescent="0.25">
      <c r="A35" s="19"/>
      <c r="J35" s="3"/>
    </row>
    <row r="36" spans="1:14" ht="16.2" thickBot="1" x14ac:dyDescent="0.35">
      <c r="A36" s="13" t="s">
        <v>40</v>
      </c>
      <c r="B36" s="7"/>
    </row>
    <row r="37" spans="1:14" ht="15.6" x14ac:dyDescent="0.3">
      <c r="A37" s="7"/>
      <c r="E37" s="42" t="s">
        <v>9</v>
      </c>
      <c r="F37" s="43"/>
      <c r="G37" s="46" t="s">
        <v>60</v>
      </c>
      <c r="H37" s="43"/>
      <c r="I37" s="42" t="s">
        <v>10</v>
      </c>
      <c r="J37" s="43"/>
    </row>
    <row r="38" spans="1:14" ht="15.6" thickBot="1" x14ac:dyDescent="0.3">
      <c r="E38" s="44"/>
      <c r="F38" s="45"/>
      <c r="G38" s="44"/>
      <c r="H38" s="45"/>
      <c r="I38" s="44"/>
      <c r="J38" s="45"/>
    </row>
    <row r="39" spans="1:14" ht="16.2" thickBot="1" x14ac:dyDescent="0.35">
      <c r="A39" s="1" t="s">
        <v>0</v>
      </c>
      <c r="B39" s="1" t="s">
        <v>1</v>
      </c>
      <c r="C39" s="30" t="s">
        <v>2</v>
      </c>
      <c r="D39" s="1" t="s">
        <v>3</v>
      </c>
      <c r="E39" s="1" t="s">
        <v>4</v>
      </c>
      <c r="F39" s="1" t="s">
        <v>5</v>
      </c>
      <c r="G39" s="40" t="s">
        <v>4</v>
      </c>
      <c r="H39" s="1" t="s">
        <v>5</v>
      </c>
      <c r="I39" s="40" t="s">
        <v>4</v>
      </c>
      <c r="J39" s="1" t="s">
        <v>5</v>
      </c>
    </row>
    <row r="40" spans="1:14" ht="15.6" x14ac:dyDescent="0.3">
      <c r="A40" s="22">
        <v>2</v>
      </c>
      <c r="B40" s="23" t="s">
        <v>14</v>
      </c>
      <c r="C40" s="27">
        <v>1</v>
      </c>
      <c r="D40" s="24" t="s">
        <v>6</v>
      </c>
      <c r="E40" s="9">
        <v>4829.24</v>
      </c>
      <c r="F40" s="5">
        <f t="shared" ref="F40:F53" si="5">+(C40*E40)</f>
        <v>4829.24</v>
      </c>
      <c r="G40" s="3">
        <v>5000</v>
      </c>
      <c r="H40" s="5">
        <f t="shared" ref="H40:H53" si="6">+(C40*G40)</f>
        <v>5000</v>
      </c>
      <c r="I40" s="3">
        <v>4500</v>
      </c>
      <c r="J40" s="5">
        <f>+(C40*I40)</f>
        <v>4500</v>
      </c>
    </row>
    <row r="41" spans="1:14" ht="15.6" x14ac:dyDescent="0.3">
      <c r="A41" s="22">
        <v>2.1</v>
      </c>
      <c r="B41" s="23" t="s">
        <v>15</v>
      </c>
      <c r="C41" s="27">
        <v>766</v>
      </c>
      <c r="D41" s="24" t="s">
        <v>7</v>
      </c>
      <c r="E41" s="9">
        <v>2.5</v>
      </c>
      <c r="F41" s="5">
        <f t="shared" si="5"/>
        <v>1915</v>
      </c>
      <c r="G41" s="3">
        <v>1.5</v>
      </c>
      <c r="H41" s="5">
        <f t="shared" si="6"/>
        <v>1149</v>
      </c>
      <c r="I41" s="3">
        <v>1</v>
      </c>
      <c r="J41" s="5">
        <f t="shared" ref="J41:J53" si="7">+(C41*I41)</f>
        <v>766</v>
      </c>
    </row>
    <row r="42" spans="1:14" ht="15.6" x14ac:dyDescent="0.3">
      <c r="A42" s="22">
        <v>2.2000000000000002</v>
      </c>
      <c r="B42" s="23" t="s">
        <v>16</v>
      </c>
      <c r="C42" s="27">
        <v>11985</v>
      </c>
      <c r="D42" s="24" t="s">
        <v>17</v>
      </c>
      <c r="E42" s="9">
        <v>0.5</v>
      </c>
      <c r="F42" s="5">
        <f t="shared" si="5"/>
        <v>5992.5</v>
      </c>
      <c r="G42" s="3">
        <v>0.35</v>
      </c>
      <c r="H42" s="5">
        <f t="shared" si="6"/>
        <v>4194.75</v>
      </c>
      <c r="I42" s="3">
        <v>0.3</v>
      </c>
      <c r="J42" s="5">
        <f t="shared" si="7"/>
        <v>3595.5</v>
      </c>
      <c r="K42" s="3"/>
      <c r="L42" s="3"/>
      <c r="M42" s="3"/>
      <c r="N42" s="3"/>
    </row>
    <row r="43" spans="1:14" ht="15.6" x14ac:dyDescent="0.3">
      <c r="A43" s="22">
        <v>2.4</v>
      </c>
      <c r="B43" s="23" t="s">
        <v>19</v>
      </c>
      <c r="C43" s="27">
        <v>209</v>
      </c>
      <c r="D43" s="24" t="s">
        <v>11</v>
      </c>
      <c r="E43" s="9">
        <v>21</v>
      </c>
      <c r="F43" s="5">
        <f t="shared" si="5"/>
        <v>4389</v>
      </c>
      <c r="G43" s="3">
        <v>20</v>
      </c>
      <c r="H43" s="5">
        <f t="shared" si="6"/>
        <v>4180</v>
      </c>
      <c r="I43" s="3">
        <v>25</v>
      </c>
      <c r="J43" s="5">
        <f t="shared" si="7"/>
        <v>5225</v>
      </c>
      <c r="K43" s="3"/>
      <c r="L43" s="3"/>
      <c r="M43" s="3"/>
      <c r="N43" s="3"/>
    </row>
    <row r="44" spans="1:14" ht="15.6" x14ac:dyDescent="0.3">
      <c r="A44" s="22">
        <v>2.5</v>
      </c>
      <c r="B44" s="23" t="s">
        <v>20</v>
      </c>
      <c r="C44" s="27">
        <v>428</v>
      </c>
      <c r="D44" s="24" t="s">
        <v>12</v>
      </c>
      <c r="E44" s="9">
        <v>2</v>
      </c>
      <c r="F44" s="5">
        <f t="shared" si="5"/>
        <v>856</v>
      </c>
      <c r="G44" s="3">
        <v>1</v>
      </c>
      <c r="H44" s="5">
        <f t="shared" si="6"/>
        <v>428</v>
      </c>
      <c r="I44" s="3">
        <v>2</v>
      </c>
      <c r="J44" s="5">
        <f t="shared" si="7"/>
        <v>856</v>
      </c>
      <c r="K44" s="3"/>
      <c r="L44" s="3"/>
      <c r="M44" s="3"/>
      <c r="N44" s="3"/>
    </row>
    <row r="45" spans="1:14" ht="15.6" x14ac:dyDescent="0.3">
      <c r="A45" s="22">
        <v>2.6</v>
      </c>
      <c r="B45" s="23" t="s">
        <v>21</v>
      </c>
      <c r="C45" s="27">
        <v>239</v>
      </c>
      <c r="D45" s="24" t="s">
        <v>22</v>
      </c>
      <c r="E45" s="9">
        <v>20</v>
      </c>
      <c r="F45" s="5">
        <f t="shared" si="5"/>
        <v>4780</v>
      </c>
      <c r="G45" s="3">
        <v>25</v>
      </c>
      <c r="H45" s="5">
        <f t="shared" si="6"/>
        <v>5975</v>
      </c>
      <c r="I45" s="3">
        <v>33</v>
      </c>
      <c r="J45" s="5">
        <f t="shared" si="7"/>
        <v>7887</v>
      </c>
      <c r="K45" s="3"/>
      <c r="L45" s="3"/>
      <c r="M45" s="3"/>
      <c r="N45" s="3"/>
    </row>
    <row r="46" spans="1:14" ht="15.6" x14ac:dyDescent="0.3">
      <c r="A46" s="22">
        <v>2.7</v>
      </c>
      <c r="B46" s="23" t="s">
        <v>23</v>
      </c>
      <c r="C46" s="27">
        <v>48</v>
      </c>
      <c r="D46" s="24" t="s">
        <v>22</v>
      </c>
      <c r="E46" s="9">
        <v>20</v>
      </c>
      <c r="F46" s="5">
        <f t="shared" si="5"/>
        <v>960</v>
      </c>
      <c r="G46" s="3">
        <v>25</v>
      </c>
      <c r="H46" s="5">
        <f t="shared" si="6"/>
        <v>1200</v>
      </c>
      <c r="I46" s="3">
        <v>33</v>
      </c>
      <c r="J46" s="5">
        <f t="shared" si="7"/>
        <v>1584</v>
      </c>
      <c r="K46" s="3"/>
      <c r="L46" s="3"/>
      <c r="M46" s="3"/>
      <c r="N46" s="3"/>
    </row>
    <row r="47" spans="1:14" ht="15.6" x14ac:dyDescent="0.3">
      <c r="A47" s="22">
        <v>2.8</v>
      </c>
      <c r="B47" s="23" t="s">
        <v>24</v>
      </c>
      <c r="C47" s="27">
        <v>150</v>
      </c>
      <c r="D47" s="24" t="s">
        <v>22</v>
      </c>
      <c r="E47" s="9">
        <v>70</v>
      </c>
      <c r="F47" s="5">
        <f t="shared" si="5"/>
        <v>10500</v>
      </c>
      <c r="G47" s="3">
        <v>75</v>
      </c>
      <c r="H47" s="5">
        <f t="shared" si="6"/>
        <v>11250</v>
      </c>
      <c r="I47" s="3">
        <v>70</v>
      </c>
      <c r="J47" s="5">
        <f t="shared" si="7"/>
        <v>10500</v>
      </c>
      <c r="K47" s="3"/>
      <c r="L47" s="3"/>
      <c r="M47" s="3"/>
      <c r="N47" s="3"/>
    </row>
    <row r="48" spans="1:14" ht="15.6" x14ac:dyDescent="0.3">
      <c r="A48" s="22">
        <v>2.9</v>
      </c>
      <c r="B48" s="23" t="s">
        <v>25</v>
      </c>
      <c r="C48" s="27">
        <v>49</v>
      </c>
      <c r="D48" s="24" t="s">
        <v>22</v>
      </c>
      <c r="E48" s="9">
        <v>70</v>
      </c>
      <c r="F48" s="5">
        <f t="shared" si="5"/>
        <v>3430</v>
      </c>
      <c r="G48" s="3">
        <v>95</v>
      </c>
      <c r="H48" s="5">
        <f t="shared" si="6"/>
        <v>4655</v>
      </c>
      <c r="I48" s="3">
        <v>105</v>
      </c>
      <c r="J48" s="5">
        <f t="shared" si="7"/>
        <v>5145</v>
      </c>
      <c r="K48" s="3"/>
      <c r="L48" s="3"/>
      <c r="M48" s="3"/>
      <c r="N48" s="3"/>
    </row>
    <row r="49" spans="1:14" ht="15.6" x14ac:dyDescent="0.3">
      <c r="A49" s="26">
        <v>2.1</v>
      </c>
      <c r="B49" s="23" t="s">
        <v>26</v>
      </c>
      <c r="C49" s="27">
        <v>6</v>
      </c>
      <c r="D49" s="24" t="s">
        <v>8</v>
      </c>
      <c r="E49" s="9">
        <v>1500</v>
      </c>
      <c r="F49" s="5">
        <f t="shared" si="5"/>
        <v>9000</v>
      </c>
      <c r="G49" s="3">
        <v>1000</v>
      </c>
      <c r="H49" s="5">
        <f t="shared" si="6"/>
        <v>6000</v>
      </c>
      <c r="I49" s="3">
        <v>1200</v>
      </c>
      <c r="J49" s="5">
        <f t="shared" si="7"/>
        <v>7200</v>
      </c>
      <c r="K49" s="3"/>
      <c r="L49" s="3"/>
      <c r="M49" s="3"/>
      <c r="N49" s="3"/>
    </row>
    <row r="50" spans="1:14" ht="15.6" x14ac:dyDescent="0.3">
      <c r="A50" s="27">
        <v>2.13</v>
      </c>
      <c r="B50" s="23" t="s">
        <v>37</v>
      </c>
      <c r="C50" s="27">
        <v>2160</v>
      </c>
      <c r="D50" s="24" t="s">
        <v>7</v>
      </c>
      <c r="E50" s="9">
        <v>1.25</v>
      </c>
      <c r="F50" s="5">
        <f t="shared" si="5"/>
        <v>2700</v>
      </c>
      <c r="G50" s="3">
        <v>0.2</v>
      </c>
      <c r="H50" s="5">
        <f t="shared" si="6"/>
        <v>432</v>
      </c>
      <c r="I50" s="3">
        <v>0.19</v>
      </c>
      <c r="J50" s="5">
        <f t="shared" si="7"/>
        <v>410.4</v>
      </c>
      <c r="K50" s="3"/>
      <c r="L50" s="3"/>
      <c r="M50" s="3"/>
      <c r="N50" s="3"/>
    </row>
    <row r="51" spans="1:14" ht="15.6" x14ac:dyDescent="0.3">
      <c r="A51" s="27">
        <v>2.19</v>
      </c>
      <c r="B51" s="23" t="s">
        <v>38</v>
      </c>
      <c r="C51" s="27">
        <v>94</v>
      </c>
      <c r="D51" s="24" t="s">
        <v>17</v>
      </c>
      <c r="E51" s="9">
        <v>9</v>
      </c>
      <c r="F51" s="5">
        <f t="shared" si="5"/>
        <v>846</v>
      </c>
      <c r="G51" s="3">
        <v>10</v>
      </c>
      <c r="H51" s="5">
        <f t="shared" si="6"/>
        <v>940</v>
      </c>
      <c r="I51" s="3">
        <v>9.5500000000000007</v>
      </c>
      <c r="J51" s="5">
        <f t="shared" si="7"/>
        <v>897.7</v>
      </c>
      <c r="K51" s="3"/>
      <c r="L51" s="3"/>
      <c r="M51" s="3"/>
      <c r="N51" s="3"/>
    </row>
    <row r="52" spans="1:14" ht="15.6" x14ac:dyDescent="0.3">
      <c r="A52" s="27">
        <v>2.2000000000000002</v>
      </c>
      <c r="B52" s="23" t="s">
        <v>34</v>
      </c>
      <c r="C52" s="27">
        <v>1</v>
      </c>
      <c r="D52" s="24" t="s">
        <v>6</v>
      </c>
      <c r="E52" s="9">
        <v>1448</v>
      </c>
      <c r="F52" s="5">
        <f t="shared" si="5"/>
        <v>1448</v>
      </c>
      <c r="G52" s="3">
        <v>900</v>
      </c>
      <c r="H52" s="5">
        <f t="shared" si="6"/>
        <v>900</v>
      </c>
      <c r="I52" s="3">
        <v>180</v>
      </c>
      <c r="J52" s="5">
        <f t="shared" si="7"/>
        <v>180</v>
      </c>
      <c r="K52" s="3"/>
      <c r="L52" s="3"/>
      <c r="M52" s="3"/>
      <c r="N52" s="3"/>
    </row>
    <row r="53" spans="1:14" ht="15.6" x14ac:dyDescent="0.3">
      <c r="A53" s="27">
        <v>2.21</v>
      </c>
      <c r="B53" s="23" t="s">
        <v>48</v>
      </c>
      <c r="C53" s="27">
        <v>1</v>
      </c>
      <c r="D53" s="24" t="s">
        <v>6</v>
      </c>
      <c r="E53" s="9">
        <v>2500</v>
      </c>
      <c r="F53" s="5">
        <f t="shared" si="5"/>
        <v>2500</v>
      </c>
      <c r="G53" s="3">
        <v>2800</v>
      </c>
      <c r="H53" s="5">
        <f t="shared" si="6"/>
        <v>2800</v>
      </c>
      <c r="I53" s="3">
        <v>3240</v>
      </c>
      <c r="J53" s="5">
        <f t="shared" si="7"/>
        <v>3240</v>
      </c>
      <c r="K53" s="3"/>
      <c r="L53" s="3"/>
      <c r="M53" s="3"/>
      <c r="N53" s="3"/>
    </row>
    <row r="54" spans="1:14" ht="15.6" x14ac:dyDescent="0.3">
      <c r="A54" s="19"/>
      <c r="C54" s="20"/>
      <c r="D54" s="19"/>
      <c r="E54" s="36" t="s">
        <v>66</v>
      </c>
      <c r="F54" s="10">
        <f>SUM(F40:F53)</f>
        <v>54145.74</v>
      </c>
      <c r="G54" s="6"/>
      <c r="H54" s="11">
        <f>SUM(H40:H53)</f>
        <v>49103.75</v>
      </c>
      <c r="I54" s="6"/>
      <c r="J54" s="11">
        <f>SUM(J40:J53)</f>
        <v>51986.6</v>
      </c>
    </row>
    <row r="55" spans="1:14" ht="15.6" x14ac:dyDescent="0.3">
      <c r="A55" s="26">
        <v>2.2400000000000002</v>
      </c>
      <c r="B55" s="23" t="s">
        <v>42</v>
      </c>
      <c r="C55" s="20"/>
      <c r="D55" s="19"/>
      <c r="E55" s="21"/>
      <c r="F55" s="14"/>
      <c r="G55" s="15">
        <v>62</v>
      </c>
      <c r="H55" s="16"/>
      <c r="I55" s="15">
        <v>60</v>
      </c>
      <c r="J55" s="16"/>
    </row>
    <row r="56" spans="1:14" ht="15.6" x14ac:dyDescent="0.3">
      <c r="A56" s="19"/>
      <c r="C56" s="20"/>
      <c r="D56" s="19"/>
      <c r="E56" s="21"/>
      <c r="F56" s="14"/>
      <c r="G56" s="15"/>
      <c r="H56" s="16"/>
      <c r="I56" s="15"/>
      <c r="J56" s="16"/>
    </row>
    <row r="57" spans="1:14" ht="15.6" x14ac:dyDescent="0.3">
      <c r="A57" s="19"/>
      <c r="C57" s="20"/>
      <c r="D57" s="19"/>
      <c r="E57" s="21"/>
      <c r="F57" s="14"/>
      <c r="G57" s="15"/>
      <c r="H57" s="16"/>
      <c r="I57" s="15"/>
      <c r="J57" s="16"/>
    </row>
    <row r="59" spans="1:14" ht="16.2" thickBot="1" x14ac:dyDescent="0.35">
      <c r="A59" s="13" t="s">
        <v>44</v>
      </c>
      <c r="B59" s="7"/>
    </row>
    <row r="60" spans="1:14" ht="15.6" x14ac:dyDescent="0.3">
      <c r="A60" s="7"/>
      <c r="E60" s="42" t="s">
        <v>9</v>
      </c>
      <c r="F60" s="43"/>
      <c r="G60" s="46" t="s">
        <v>60</v>
      </c>
      <c r="H60" s="43"/>
      <c r="I60" s="42" t="s">
        <v>10</v>
      </c>
      <c r="J60" s="43"/>
    </row>
    <row r="61" spans="1:14" ht="15.6" thickBot="1" x14ac:dyDescent="0.3">
      <c r="E61" s="44"/>
      <c r="F61" s="45"/>
      <c r="G61" s="44"/>
      <c r="H61" s="45"/>
      <c r="I61" s="44"/>
      <c r="J61" s="45"/>
    </row>
    <row r="62" spans="1:14" ht="16.2" thickBot="1" x14ac:dyDescent="0.35">
      <c r="A62" s="1" t="s">
        <v>0</v>
      </c>
      <c r="B62" s="1" t="s">
        <v>1</v>
      </c>
      <c r="C62" s="30" t="s">
        <v>2</v>
      </c>
      <c r="D62" s="1" t="s">
        <v>3</v>
      </c>
      <c r="E62" s="1" t="s">
        <v>4</v>
      </c>
      <c r="F62" s="1" t="s">
        <v>5</v>
      </c>
      <c r="G62" s="40" t="s">
        <v>4</v>
      </c>
      <c r="H62" s="1" t="s">
        <v>5</v>
      </c>
      <c r="I62" s="40" t="s">
        <v>4</v>
      </c>
      <c r="J62" s="1" t="s">
        <v>5</v>
      </c>
    </row>
    <row r="63" spans="1:14" ht="15.6" x14ac:dyDescent="0.3">
      <c r="A63" s="22">
        <v>3</v>
      </c>
      <c r="B63" s="23" t="s">
        <v>14</v>
      </c>
      <c r="C63" s="27">
        <v>1</v>
      </c>
      <c r="D63" s="24" t="s">
        <v>6</v>
      </c>
      <c r="E63" s="8">
        <v>6379.26</v>
      </c>
      <c r="F63" s="4">
        <f>+(C63*E63)</f>
        <v>6379.26</v>
      </c>
      <c r="G63" s="3">
        <v>7000</v>
      </c>
      <c r="H63" s="4">
        <f>+(C63*G63)</f>
        <v>7000</v>
      </c>
      <c r="I63" s="3">
        <v>5500</v>
      </c>
      <c r="J63" s="4">
        <f>+(C63*I63)</f>
        <v>5500</v>
      </c>
    </row>
    <row r="64" spans="1:14" ht="15.6" x14ac:dyDescent="0.3">
      <c r="A64" s="22">
        <v>3.1</v>
      </c>
      <c r="B64" s="23" t="s">
        <v>15</v>
      </c>
      <c r="C64" s="27">
        <v>806</v>
      </c>
      <c r="D64" s="24" t="s">
        <v>7</v>
      </c>
      <c r="E64" s="9">
        <v>2.5</v>
      </c>
      <c r="F64" s="5">
        <f t="shared" ref="F64:F76" si="8">+(C64*E64)</f>
        <v>2015</v>
      </c>
      <c r="G64" s="3">
        <v>1.5</v>
      </c>
      <c r="H64" s="5">
        <f t="shared" ref="H64:H76" si="9">+(C64*G64)</f>
        <v>1209</v>
      </c>
      <c r="I64" s="3">
        <v>1</v>
      </c>
      <c r="J64" s="5">
        <f>+(C64*I64)</f>
        <v>806</v>
      </c>
    </row>
    <row r="65" spans="1:14" ht="15.6" x14ac:dyDescent="0.3">
      <c r="A65" s="22">
        <v>3.2</v>
      </c>
      <c r="B65" s="23" t="s">
        <v>16</v>
      </c>
      <c r="C65" s="27">
        <v>21829</v>
      </c>
      <c r="D65" s="24" t="s">
        <v>17</v>
      </c>
      <c r="E65" s="9">
        <v>0.5</v>
      </c>
      <c r="F65" s="5">
        <f t="shared" si="8"/>
        <v>10914.5</v>
      </c>
      <c r="G65" s="3">
        <v>0.35</v>
      </c>
      <c r="H65" s="5">
        <f t="shared" si="9"/>
        <v>7640.15</v>
      </c>
      <c r="I65" s="3">
        <v>0.3</v>
      </c>
      <c r="J65" s="5">
        <f t="shared" ref="J65:J76" si="10">+(C65*I65)</f>
        <v>6548.7</v>
      </c>
    </row>
    <row r="66" spans="1:14" ht="15.6" x14ac:dyDescent="0.3">
      <c r="A66" s="22">
        <v>3.4</v>
      </c>
      <c r="B66" s="23" t="s">
        <v>19</v>
      </c>
      <c r="C66" s="27">
        <v>203</v>
      </c>
      <c r="D66" s="24" t="s">
        <v>11</v>
      </c>
      <c r="E66" s="9">
        <v>21</v>
      </c>
      <c r="F66" s="5">
        <f t="shared" si="8"/>
        <v>4263</v>
      </c>
      <c r="G66" s="3">
        <v>20</v>
      </c>
      <c r="H66" s="5">
        <f t="shared" si="9"/>
        <v>4060</v>
      </c>
      <c r="I66" s="3">
        <v>25</v>
      </c>
      <c r="J66" s="5">
        <f t="shared" si="10"/>
        <v>5075</v>
      </c>
      <c r="K66" s="3"/>
      <c r="L66" s="3"/>
      <c r="M66" s="3"/>
      <c r="N66" s="3"/>
    </row>
    <row r="67" spans="1:14" ht="15.6" x14ac:dyDescent="0.3">
      <c r="A67" s="22">
        <v>3.5</v>
      </c>
      <c r="B67" s="23" t="s">
        <v>20</v>
      </c>
      <c r="C67" s="27">
        <v>415</v>
      </c>
      <c r="D67" s="24" t="s">
        <v>12</v>
      </c>
      <c r="E67" s="9">
        <v>2</v>
      </c>
      <c r="F67" s="5">
        <f t="shared" si="8"/>
        <v>830</v>
      </c>
      <c r="G67" s="3">
        <v>1</v>
      </c>
      <c r="H67" s="5">
        <f t="shared" si="9"/>
        <v>415</v>
      </c>
      <c r="I67" s="3">
        <v>2</v>
      </c>
      <c r="J67" s="5">
        <f t="shared" si="10"/>
        <v>830</v>
      </c>
      <c r="K67" s="3"/>
      <c r="L67" s="3"/>
      <c r="M67" s="3"/>
      <c r="N67" s="3"/>
    </row>
    <row r="68" spans="1:14" ht="15.6" x14ac:dyDescent="0.3">
      <c r="A68" s="22">
        <v>3.6</v>
      </c>
      <c r="B68" s="23" t="s">
        <v>21</v>
      </c>
      <c r="C68" s="27">
        <v>231</v>
      </c>
      <c r="D68" s="24" t="s">
        <v>22</v>
      </c>
      <c r="E68" s="9">
        <v>20</v>
      </c>
      <c r="F68" s="5">
        <f t="shared" si="8"/>
        <v>4620</v>
      </c>
      <c r="G68" s="3">
        <v>25</v>
      </c>
      <c r="H68" s="5">
        <f t="shared" si="9"/>
        <v>5775</v>
      </c>
      <c r="I68" s="3">
        <v>33</v>
      </c>
      <c r="J68" s="5">
        <f t="shared" si="10"/>
        <v>7623</v>
      </c>
      <c r="K68" s="3"/>
      <c r="L68" s="3"/>
      <c r="M68" s="3"/>
      <c r="N68" s="3"/>
    </row>
    <row r="69" spans="1:14" ht="15.6" x14ac:dyDescent="0.3">
      <c r="A69" s="22">
        <v>3.7</v>
      </c>
      <c r="B69" s="23" t="s">
        <v>23</v>
      </c>
      <c r="C69" s="27">
        <v>46</v>
      </c>
      <c r="D69" s="24" t="s">
        <v>22</v>
      </c>
      <c r="E69" s="9">
        <v>20</v>
      </c>
      <c r="F69" s="5">
        <f t="shared" si="8"/>
        <v>920</v>
      </c>
      <c r="G69" s="3">
        <v>25</v>
      </c>
      <c r="H69" s="5">
        <f t="shared" si="9"/>
        <v>1150</v>
      </c>
      <c r="I69" s="3">
        <v>33</v>
      </c>
      <c r="J69" s="5">
        <f t="shared" si="10"/>
        <v>1518</v>
      </c>
      <c r="K69" s="3"/>
      <c r="L69" s="3"/>
      <c r="M69" s="3"/>
      <c r="N69" s="3"/>
    </row>
    <row r="70" spans="1:14" ht="15.6" x14ac:dyDescent="0.3">
      <c r="A70" s="22">
        <v>3.8</v>
      </c>
      <c r="B70" s="23" t="s">
        <v>24</v>
      </c>
      <c r="C70" s="27">
        <v>273</v>
      </c>
      <c r="D70" s="24" t="s">
        <v>22</v>
      </c>
      <c r="E70" s="9">
        <v>70</v>
      </c>
      <c r="F70" s="5">
        <f t="shared" si="8"/>
        <v>19110</v>
      </c>
      <c r="G70" s="3">
        <v>75</v>
      </c>
      <c r="H70" s="5">
        <f t="shared" si="9"/>
        <v>20475</v>
      </c>
      <c r="I70" s="3">
        <v>70</v>
      </c>
      <c r="J70" s="5">
        <f t="shared" si="10"/>
        <v>19110</v>
      </c>
      <c r="K70" s="3"/>
      <c r="L70" s="3"/>
      <c r="M70" s="3"/>
      <c r="N70" s="3"/>
    </row>
    <row r="71" spans="1:14" ht="15.6" x14ac:dyDescent="0.3">
      <c r="A71" s="25">
        <v>3.9</v>
      </c>
      <c r="B71" s="23" t="s">
        <v>25</v>
      </c>
      <c r="C71" s="27">
        <v>47</v>
      </c>
      <c r="D71" s="24" t="s">
        <v>22</v>
      </c>
      <c r="E71" s="9">
        <v>70</v>
      </c>
      <c r="F71" s="5">
        <f t="shared" si="8"/>
        <v>3290</v>
      </c>
      <c r="G71" s="3">
        <v>95</v>
      </c>
      <c r="H71" s="5">
        <f t="shared" si="9"/>
        <v>4465</v>
      </c>
      <c r="I71" s="3">
        <v>105</v>
      </c>
      <c r="J71" s="5">
        <f t="shared" si="10"/>
        <v>4935</v>
      </c>
      <c r="K71" s="3"/>
      <c r="L71" s="3"/>
      <c r="M71" s="3"/>
      <c r="N71" s="3"/>
    </row>
    <row r="72" spans="1:14" ht="15.6" x14ac:dyDescent="0.3">
      <c r="A72" s="26">
        <v>3.1</v>
      </c>
      <c r="B72" s="23" t="s">
        <v>26</v>
      </c>
      <c r="C72" s="27">
        <v>4</v>
      </c>
      <c r="D72" s="24" t="s">
        <v>8</v>
      </c>
      <c r="E72" s="9">
        <v>1500</v>
      </c>
      <c r="F72" s="5">
        <f t="shared" si="8"/>
        <v>6000</v>
      </c>
      <c r="G72" s="3">
        <v>1000</v>
      </c>
      <c r="H72" s="5">
        <f t="shared" si="9"/>
        <v>4000</v>
      </c>
      <c r="I72" s="3">
        <v>1200</v>
      </c>
      <c r="J72" s="5">
        <f t="shared" si="10"/>
        <v>4800</v>
      </c>
      <c r="K72" s="3"/>
      <c r="L72" s="3"/>
      <c r="M72" s="3"/>
      <c r="N72" s="3"/>
    </row>
    <row r="73" spans="1:14" ht="15.6" x14ac:dyDescent="0.3">
      <c r="A73" s="27">
        <v>3.11</v>
      </c>
      <c r="B73" s="23" t="s">
        <v>27</v>
      </c>
      <c r="C73" s="27">
        <v>1</v>
      </c>
      <c r="D73" s="24" t="s">
        <v>8</v>
      </c>
      <c r="E73" s="9">
        <v>2000</v>
      </c>
      <c r="F73" s="5">
        <f t="shared" si="8"/>
        <v>2000</v>
      </c>
      <c r="G73" s="3">
        <v>200</v>
      </c>
      <c r="H73" s="5">
        <f t="shared" si="9"/>
        <v>200</v>
      </c>
      <c r="I73" s="3">
        <v>500</v>
      </c>
      <c r="J73" s="5">
        <f t="shared" si="10"/>
        <v>500</v>
      </c>
      <c r="K73" s="3"/>
      <c r="L73" s="3"/>
      <c r="M73" s="3"/>
      <c r="N73" s="3"/>
    </row>
    <row r="74" spans="1:14" ht="15.6" x14ac:dyDescent="0.3">
      <c r="A74" s="27">
        <v>3.13</v>
      </c>
      <c r="B74" s="23" t="s">
        <v>37</v>
      </c>
      <c r="C74" s="27">
        <v>3486</v>
      </c>
      <c r="D74" s="24" t="s">
        <v>7</v>
      </c>
      <c r="E74" s="9">
        <v>1.25</v>
      </c>
      <c r="F74" s="5">
        <f t="shared" si="8"/>
        <v>4357.5</v>
      </c>
      <c r="G74" s="3">
        <v>0.2</v>
      </c>
      <c r="H74" s="5">
        <f t="shared" si="9"/>
        <v>697.2</v>
      </c>
      <c r="I74" s="3">
        <v>0.19</v>
      </c>
      <c r="J74" s="5">
        <f t="shared" si="10"/>
        <v>662.34</v>
      </c>
      <c r="K74" s="3"/>
      <c r="L74" s="3"/>
      <c r="M74" s="3"/>
      <c r="N74" s="3"/>
    </row>
    <row r="75" spans="1:14" ht="15.6" x14ac:dyDescent="0.3">
      <c r="A75" s="27">
        <v>3.2</v>
      </c>
      <c r="B75" s="23" t="s">
        <v>34</v>
      </c>
      <c r="C75" s="27">
        <v>1</v>
      </c>
      <c r="D75" s="24" t="s">
        <v>6</v>
      </c>
      <c r="E75" s="9">
        <v>1913.78</v>
      </c>
      <c r="F75" s="5">
        <f t="shared" si="8"/>
        <v>1913.78</v>
      </c>
      <c r="G75" s="3">
        <v>1900</v>
      </c>
      <c r="H75" s="5">
        <f t="shared" si="9"/>
        <v>1900</v>
      </c>
      <c r="I75" s="3">
        <v>220</v>
      </c>
      <c r="J75" s="5">
        <f t="shared" si="10"/>
        <v>220</v>
      </c>
      <c r="K75" s="3"/>
      <c r="L75" s="3"/>
      <c r="M75" s="3"/>
      <c r="N75" s="3"/>
    </row>
    <row r="76" spans="1:14" ht="15.6" x14ac:dyDescent="0.3">
      <c r="A76" s="27">
        <v>3.21</v>
      </c>
      <c r="B76" s="23" t="s">
        <v>43</v>
      </c>
      <c r="C76" s="27">
        <v>1</v>
      </c>
      <c r="D76" s="24" t="s">
        <v>6</v>
      </c>
      <c r="E76" s="9">
        <v>2500</v>
      </c>
      <c r="F76" s="5">
        <f t="shared" si="8"/>
        <v>2500</v>
      </c>
      <c r="G76" s="3">
        <v>4200</v>
      </c>
      <c r="H76" s="5">
        <f t="shared" si="9"/>
        <v>4200</v>
      </c>
      <c r="I76" s="3">
        <v>3960</v>
      </c>
      <c r="J76" s="5">
        <f t="shared" si="10"/>
        <v>3960</v>
      </c>
      <c r="K76" s="3"/>
      <c r="L76" s="3"/>
      <c r="M76" s="3"/>
      <c r="N76" s="3"/>
    </row>
    <row r="77" spans="1:14" ht="15.6" x14ac:dyDescent="0.3">
      <c r="A77" s="19"/>
      <c r="C77" s="20"/>
      <c r="D77" s="19"/>
      <c r="E77" s="36" t="s">
        <v>65</v>
      </c>
      <c r="F77" s="10">
        <f>SUM(F63:F76)</f>
        <v>69113.040000000008</v>
      </c>
      <c r="G77" s="6"/>
      <c r="H77" s="10">
        <f>SUM(H63:H76)</f>
        <v>63186.35</v>
      </c>
      <c r="I77" s="6"/>
      <c r="J77" s="10">
        <f>SUM(J63:J76)</f>
        <v>62088.039999999994</v>
      </c>
    </row>
    <row r="78" spans="1:14" ht="15.6" x14ac:dyDescent="0.3">
      <c r="A78" s="26">
        <v>3.24</v>
      </c>
      <c r="B78" s="23" t="s">
        <v>42</v>
      </c>
      <c r="C78" s="20"/>
      <c r="D78" s="19"/>
      <c r="E78" s="21"/>
      <c r="F78" s="14"/>
      <c r="G78" s="15">
        <v>62</v>
      </c>
      <c r="H78" s="16"/>
      <c r="I78" s="15">
        <v>60</v>
      </c>
      <c r="J78" s="16"/>
    </row>
    <row r="79" spans="1:14" ht="15.6" x14ac:dyDescent="0.3">
      <c r="A79" s="19"/>
      <c r="C79" s="20"/>
      <c r="D79" s="19"/>
      <c r="E79" s="21"/>
      <c r="F79" s="14"/>
      <c r="G79" s="15"/>
      <c r="H79" s="16"/>
      <c r="I79" s="15"/>
      <c r="J79" s="16"/>
    </row>
    <row r="80" spans="1:14" ht="16.2" thickBot="1" x14ac:dyDescent="0.35">
      <c r="A80" s="13" t="s">
        <v>45</v>
      </c>
      <c r="B80" s="7"/>
    </row>
    <row r="81" spans="1:14" ht="15.6" x14ac:dyDescent="0.3">
      <c r="A81" s="7"/>
      <c r="E81" s="42" t="s">
        <v>9</v>
      </c>
      <c r="F81" s="43"/>
      <c r="G81" s="46" t="s">
        <v>60</v>
      </c>
      <c r="H81" s="43"/>
      <c r="I81" s="42" t="s">
        <v>10</v>
      </c>
      <c r="J81" s="43"/>
    </row>
    <row r="82" spans="1:14" ht="15.6" thickBot="1" x14ac:dyDescent="0.3">
      <c r="E82" s="44"/>
      <c r="F82" s="45"/>
      <c r="G82" s="44"/>
      <c r="H82" s="45"/>
      <c r="I82" s="44"/>
      <c r="J82" s="45"/>
    </row>
    <row r="83" spans="1:14" ht="16.2" thickBot="1" x14ac:dyDescent="0.35">
      <c r="A83" s="1" t="s">
        <v>0</v>
      </c>
      <c r="B83" s="1" t="s">
        <v>1</v>
      </c>
      <c r="C83" s="30" t="s">
        <v>2</v>
      </c>
      <c r="D83" s="1" t="s">
        <v>3</v>
      </c>
      <c r="E83" s="1" t="s">
        <v>4</v>
      </c>
      <c r="F83" s="1" t="s">
        <v>5</v>
      </c>
      <c r="G83" s="40" t="s">
        <v>4</v>
      </c>
      <c r="H83" s="1" t="s">
        <v>5</v>
      </c>
      <c r="I83" s="40" t="s">
        <v>4</v>
      </c>
      <c r="J83" s="1" t="s">
        <v>5</v>
      </c>
    </row>
    <row r="84" spans="1:14" ht="15.6" x14ac:dyDescent="0.3">
      <c r="A84" s="22">
        <v>4</v>
      </c>
      <c r="B84" s="23" t="s">
        <v>14</v>
      </c>
      <c r="C84" s="27">
        <v>1</v>
      </c>
      <c r="D84" s="24" t="s">
        <v>6</v>
      </c>
      <c r="E84" s="8">
        <v>4036.54</v>
      </c>
      <c r="F84" s="4">
        <f>+(C84*E84)</f>
        <v>4036.54</v>
      </c>
      <c r="G84" s="3">
        <v>3500</v>
      </c>
      <c r="H84" s="4">
        <f>+(C84*G84)</f>
        <v>3500</v>
      </c>
      <c r="I84" s="3">
        <v>4000</v>
      </c>
      <c r="J84" s="4">
        <f>+(C84*I84)</f>
        <v>4000</v>
      </c>
    </row>
    <row r="85" spans="1:14" ht="15.6" x14ac:dyDescent="0.3">
      <c r="A85" s="22">
        <v>4.0999999999999996</v>
      </c>
      <c r="B85" s="23" t="s">
        <v>15</v>
      </c>
      <c r="C85" s="27">
        <v>868</v>
      </c>
      <c r="D85" s="24" t="s">
        <v>7</v>
      </c>
      <c r="E85" s="9">
        <v>2.5</v>
      </c>
      <c r="F85" s="5">
        <f t="shared" ref="F85:F94" si="11">+(C85*E85)</f>
        <v>2170</v>
      </c>
      <c r="G85" s="3">
        <v>1.5</v>
      </c>
      <c r="H85" s="5">
        <f t="shared" ref="H85:H96" si="12">+(C85*G85)</f>
        <v>1302</v>
      </c>
      <c r="I85" s="3">
        <v>1</v>
      </c>
      <c r="J85" s="5">
        <f>+(C85*I85)</f>
        <v>868</v>
      </c>
    </row>
    <row r="86" spans="1:14" ht="15.6" x14ac:dyDescent="0.3">
      <c r="A86" s="22">
        <v>4.4000000000000004</v>
      </c>
      <c r="B86" s="23" t="s">
        <v>19</v>
      </c>
      <c r="C86" s="27">
        <v>305</v>
      </c>
      <c r="D86" s="24" t="s">
        <v>11</v>
      </c>
      <c r="E86" s="9">
        <v>21</v>
      </c>
      <c r="F86" s="5">
        <f t="shared" si="11"/>
        <v>6405</v>
      </c>
      <c r="G86" s="3">
        <v>20</v>
      </c>
      <c r="H86" s="5">
        <f t="shared" si="12"/>
        <v>6100</v>
      </c>
      <c r="I86" s="3">
        <v>25</v>
      </c>
      <c r="J86" s="5">
        <f t="shared" ref="J86:J96" si="13">+(C86*I86)</f>
        <v>7625</v>
      </c>
    </row>
    <row r="87" spans="1:14" ht="15.6" x14ac:dyDescent="0.3">
      <c r="A87" s="22">
        <v>4.5</v>
      </c>
      <c r="B87" s="23" t="s">
        <v>20</v>
      </c>
      <c r="C87" s="27">
        <v>623</v>
      </c>
      <c r="D87" s="24" t="s">
        <v>12</v>
      </c>
      <c r="E87" s="9">
        <v>2</v>
      </c>
      <c r="F87" s="5">
        <f t="shared" si="11"/>
        <v>1246</v>
      </c>
      <c r="G87" s="3">
        <v>1</v>
      </c>
      <c r="H87" s="5">
        <f t="shared" si="12"/>
        <v>623</v>
      </c>
      <c r="I87" s="3">
        <v>2</v>
      </c>
      <c r="J87" s="5">
        <f t="shared" si="13"/>
        <v>1246</v>
      </c>
      <c r="K87" s="3"/>
      <c r="L87" s="3"/>
      <c r="M87" s="3"/>
      <c r="N87" s="3"/>
    </row>
    <row r="88" spans="1:14" ht="15.6" x14ac:dyDescent="0.3">
      <c r="A88" s="22">
        <v>4.5999999999999996</v>
      </c>
      <c r="B88" s="23" t="s">
        <v>21</v>
      </c>
      <c r="C88" s="27">
        <v>347</v>
      </c>
      <c r="D88" s="24" t="s">
        <v>22</v>
      </c>
      <c r="E88" s="9">
        <v>20</v>
      </c>
      <c r="F88" s="5">
        <f t="shared" si="11"/>
        <v>6940</v>
      </c>
      <c r="G88" s="3">
        <v>25</v>
      </c>
      <c r="H88" s="5">
        <f t="shared" si="12"/>
        <v>8675</v>
      </c>
      <c r="I88" s="3">
        <v>33</v>
      </c>
      <c r="J88" s="5">
        <f t="shared" si="13"/>
        <v>11451</v>
      </c>
      <c r="K88" s="3"/>
      <c r="L88" s="3"/>
      <c r="M88" s="3"/>
      <c r="N88" s="3"/>
    </row>
    <row r="89" spans="1:14" ht="15.6" x14ac:dyDescent="0.3">
      <c r="A89" s="22">
        <v>4.7</v>
      </c>
      <c r="B89" s="23" t="s">
        <v>23</v>
      </c>
      <c r="C89" s="27">
        <v>69</v>
      </c>
      <c r="D89" s="24" t="s">
        <v>22</v>
      </c>
      <c r="E89" s="9">
        <v>20</v>
      </c>
      <c r="F89" s="5">
        <f t="shared" si="11"/>
        <v>1380</v>
      </c>
      <c r="G89" s="3">
        <v>25</v>
      </c>
      <c r="H89" s="5">
        <f t="shared" si="12"/>
        <v>1725</v>
      </c>
      <c r="I89" s="3">
        <v>33</v>
      </c>
      <c r="J89" s="5">
        <f t="shared" si="13"/>
        <v>2277</v>
      </c>
      <c r="K89" s="3"/>
      <c r="L89" s="3"/>
      <c r="M89" s="3"/>
      <c r="N89" s="3"/>
    </row>
    <row r="90" spans="1:14" ht="15.6" x14ac:dyDescent="0.3">
      <c r="A90" s="25">
        <v>4.9000000000000004</v>
      </c>
      <c r="B90" s="23" t="s">
        <v>25</v>
      </c>
      <c r="C90" s="27">
        <v>70</v>
      </c>
      <c r="D90" s="24" t="s">
        <v>22</v>
      </c>
      <c r="E90" s="9">
        <v>70</v>
      </c>
      <c r="F90" s="5">
        <f t="shared" si="11"/>
        <v>4900</v>
      </c>
      <c r="G90" s="3">
        <v>95</v>
      </c>
      <c r="H90" s="5">
        <f t="shared" si="12"/>
        <v>6650</v>
      </c>
      <c r="I90" s="3">
        <v>105</v>
      </c>
      <c r="J90" s="5">
        <f t="shared" si="13"/>
        <v>7350</v>
      </c>
      <c r="K90" s="3"/>
      <c r="L90" s="3"/>
      <c r="M90" s="3"/>
      <c r="N90" s="3"/>
    </row>
    <row r="91" spans="1:14" ht="15.6" x14ac:dyDescent="0.3">
      <c r="A91" s="26">
        <v>4.0999999999999996</v>
      </c>
      <c r="B91" s="23" t="s">
        <v>26</v>
      </c>
      <c r="C91" s="27">
        <v>3</v>
      </c>
      <c r="D91" s="24" t="s">
        <v>8</v>
      </c>
      <c r="E91" s="9">
        <v>1500</v>
      </c>
      <c r="F91" s="5">
        <f t="shared" si="11"/>
        <v>4500</v>
      </c>
      <c r="G91" s="3">
        <v>1000</v>
      </c>
      <c r="H91" s="5">
        <f t="shared" si="12"/>
        <v>3000</v>
      </c>
      <c r="I91" s="3">
        <v>1200</v>
      </c>
      <c r="J91" s="5">
        <f t="shared" si="13"/>
        <v>3600</v>
      </c>
      <c r="K91" s="3"/>
      <c r="L91" s="3"/>
      <c r="M91" s="3"/>
      <c r="N91" s="3"/>
    </row>
    <row r="92" spans="1:14" ht="15.6" x14ac:dyDescent="0.3">
      <c r="A92" s="27">
        <v>4.1100000000000003</v>
      </c>
      <c r="B92" s="23" t="s">
        <v>27</v>
      </c>
      <c r="C92" s="27">
        <v>3</v>
      </c>
      <c r="D92" s="24" t="s">
        <v>8</v>
      </c>
      <c r="E92" s="9">
        <v>1500</v>
      </c>
      <c r="F92" s="5">
        <f t="shared" si="11"/>
        <v>4500</v>
      </c>
      <c r="G92" s="3">
        <v>200</v>
      </c>
      <c r="H92" s="5">
        <f t="shared" si="12"/>
        <v>600</v>
      </c>
      <c r="I92" s="3">
        <v>500</v>
      </c>
      <c r="J92" s="5">
        <f t="shared" si="13"/>
        <v>1500</v>
      </c>
      <c r="K92" s="3"/>
      <c r="L92" s="3"/>
      <c r="M92" s="3"/>
      <c r="N92" s="3"/>
    </row>
    <row r="93" spans="1:14" ht="15.6" x14ac:dyDescent="0.3">
      <c r="A93" s="27">
        <v>4.13</v>
      </c>
      <c r="B93" s="23" t="s">
        <v>37</v>
      </c>
      <c r="C93" s="27">
        <v>400</v>
      </c>
      <c r="D93" s="24" t="s">
        <v>7</v>
      </c>
      <c r="E93" s="9">
        <v>1.25</v>
      </c>
      <c r="F93" s="5">
        <f t="shared" si="11"/>
        <v>500</v>
      </c>
      <c r="G93" s="3">
        <v>0.3</v>
      </c>
      <c r="H93" s="5">
        <f t="shared" si="12"/>
        <v>120</v>
      </c>
      <c r="I93" s="3">
        <v>0.19</v>
      </c>
      <c r="J93" s="5">
        <f t="shared" si="13"/>
        <v>76</v>
      </c>
      <c r="K93" s="3"/>
      <c r="L93" s="3"/>
      <c r="M93" s="3"/>
      <c r="N93" s="3"/>
    </row>
    <row r="94" spans="1:14" ht="15.6" x14ac:dyDescent="0.3">
      <c r="A94" s="27">
        <v>4.1900000000000004</v>
      </c>
      <c r="B94" s="23" t="s">
        <v>38</v>
      </c>
      <c r="C94" s="27">
        <v>313</v>
      </c>
      <c r="D94" s="24" t="s">
        <v>17</v>
      </c>
      <c r="E94" s="9">
        <v>9</v>
      </c>
      <c r="F94" s="5">
        <f t="shared" si="11"/>
        <v>2817</v>
      </c>
      <c r="G94" s="3">
        <v>15</v>
      </c>
      <c r="H94" s="5">
        <f t="shared" si="12"/>
        <v>4695</v>
      </c>
      <c r="I94" s="3">
        <v>9.5500000000000007</v>
      </c>
      <c r="J94" s="5">
        <f t="shared" si="13"/>
        <v>2989.15</v>
      </c>
      <c r="K94" s="3"/>
      <c r="L94" s="3"/>
      <c r="M94" s="3"/>
      <c r="N94" s="3"/>
    </row>
    <row r="95" spans="1:14" ht="15.6" x14ac:dyDescent="0.3">
      <c r="A95" s="27">
        <v>4.2</v>
      </c>
      <c r="B95" s="23" t="s">
        <v>34</v>
      </c>
      <c r="C95" s="27">
        <v>1</v>
      </c>
      <c r="D95" s="24" t="s">
        <v>6</v>
      </c>
      <c r="E95" s="9">
        <v>1210.96</v>
      </c>
      <c r="F95" s="5">
        <f t="shared" ref="F95:F96" si="14">+(C95*E95)</f>
        <v>1210.96</v>
      </c>
      <c r="G95" s="3">
        <v>1000</v>
      </c>
      <c r="H95" s="5">
        <f t="shared" si="12"/>
        <v>1000</v>
      </c>
      <c r="I95" s="3">
        <v>160</v>
      </c>
      <c r="J95" s="5">
        <f t="shared" si="13"/>
        <v>160</v>
      </c>
      <c r="K95" s="3"/>
      <c r="L95" s="3"/>
      <c r="M95" s="3"/>
      <c r="N95" s="3"/>
    </row>
    <row r="96" spans="1:14" ht="15.6" x14ac:dyDescent="0.3">
      <c r="A96" s="27">
        <v>4.21</v>
      </c>
      <c r="B96" s="23" t="s">
        <v>39</v>
      </c>
      <c r="C96" s="27">
        <v>1</v>
      </c>
      <c r="D96" s="24" t="s">
        <v>6</v>
      </c>
      <c r="E96" s="9">
        <v>2500</v>
      </c>
      <c r="F96" s="5">
        <f t="shared" si="14"/>
        <v>2500</v>
      </c>
      <c r="G96" s="3">
        <v>1900</v>
      </c>
      <c r="H96" s="5">
        <f t="shared" si="12"/>
        <v>1900</v>
      </c>
      <c r="I96" s="3">
        <v>2880</v>
      </c>
      <c r="J96" s="5">
        <f t="shared" si="13"/>
        <v>2880</v>
      </c>
      <c r="K96" s="3"/>
      <c r="L96" s="3"/>
      <c r="M96" s="3"/>
      <c r="N96" s="3"/>
    </row>
    <row r="97" spans="1:14" ht="15.6" x14ac:dyDescent="0.3">
      <c r="A97" s="19"/>
      <c r="C97" s="20"/>
      <c r="D97" s="19"/>
      <c r="E97" s="36" t="s">
        <v>64</v>
      </c>
      <c r="F97" s="11">
        <f>SUM(F84:F96)</f>
        <v>43105.5</v>
      </c>
      <c r="G97" s="6"/>
      <c r="H97" s="11">
        <f>SUM(H84:H96)</f>
        <v>39890</v>
      </c>
      <c r="I97" s="6"/>
      <c r="J97" s="11">
        <f>SUM(J84:J96)</f>
        <v>46022.15</v>
      </c>
    </row>
    <row r="98" spans="1:14" ht="15.6" x14ac:dyDescent="0.3">
      <c r="A98" s="26">
        <v>4.24</v>
      </c>
      <c r="B98" s="23" t="s">
        <v>42</v>
      </c>
      <c r="C98" s="20"/>
      <c r="D98" s="19"/>
      <c r="E98" s="21"/>
      <c r="F98" s="14"/>
      <c r="G98" s="15">
        <v>62</v>
      </c>
      <c r="H98" s="16"/>
      <c r="I98" s="15">
        <v>60</v>
      </c>
      <c r="J98" s="16"/>
    </row>
    <row r="99" spans="1:14" ht="15.6" x14ac:dyDescent="0.3">
      <c r="A99" s="19"/>
      <c r="C99" s="20"/>
      <c r="D99" s="19"/>
      <c r="E99" s="21"/>
      <c r="F99" s="14"/>
      <c r="G99" s="15"/>
      <c r="H99" s="16"/>
      <c r="I99" s="15"/>
      <c r="J99" s="16"/>
    </row>
    <row r="100" spans="1:14" ht="15.6" x14ac:dyDescent="0.3">
      <c r="A100" s="19"/>
      <c r="C100" s="20"/>
      <c r="D100" s="19"/>
      <c r="E100" s="21"/>
      <c r="F100" s="14"/>
      <c r="G100" s="15"/>
      <c r="H100" s="16"/>
      <c r="I100" s="15"/>
      <c r="J100" s="16"/>
    </row>
    <row r="101" spans="1:14" ht="15.6" x14ac:dyDescent="0.3">
      <c r="A101" s="19"/>
      <c r="C101" s="20"/>
      <c r="D101" s="19"/>
      <c r="E101" s="21"/>
      <c r="F101" s="14"/>
      <c r="G101" s="15"/>
      <c r="H101" s="16"/>
      <c r="I101" s="15"/>
      <c r="J101" s="16"/>
    </row>
    <row r="102" spans="1:14" ht="15.6" x14ac:dyDescent="0.3">
      <c r="A102" s="19"/>
      <c r="C102" s="20"/>
      <c r="D102" s="19"/>
      <c r="E102" s="21"/>
      <c r="F102" s="14"/>
      <c r="G102" s="15"/>
      <c r="H102" s="16"/>
      <c r="I102" s="15"/>
      <c r="J102" s="16"/>
    </row>
    <row r="103" spans="1:14" ht="16.2" thickBot="1" x14ac:dyDescent="0.35">
      <c r="A103" s="13" t="s">
        <v>46</v>
      </c>
      <c r="B103" s="7"/>
    </row>
    <row r="104" spans="1:14" ht="15.6" x14ac:dyDescent="0.3">
      <c r="A104" s="7"/>
      <c r="E104" s="42" t="s">
        <v>9</v>
      </c>
      <c r="F104" s="43"/>
      <c r="G104" s="46" t="s">
        <v>60</v>
      </c>
      <c r="H104" s="43"/>
      <c r="I104" s="42" t="s">
        <v>10</v>
      </c>
      <c r="J104" s="43"/>
    </row>
    <row r="105" spans="1:14" ht="15.6" thickBot="1" x14ac:dyDescent="0.3">
      <c r="E105" s="44"/>
      <c r="F105" s="45"/>
      <c r="G105" s="44"/>
      <c r="H105" s="45"/>
      <c r="I105" s="44"/>
      <c r="J105" s="45"/>
    </row>
    <row r="106" spans="1:14" ht="16.2" thickBot="1" x14ac:dyDescent="0.35">
      <c r="A106" s="1" t="s">
        <v>0</v>
      </c>
      <c r="B106" s="1" t="s">
        <v>1</v>
      </c>
      <c r="C106" s="30" t="s">
        <v>2</v>
      </c>
      <c r="D106" s="1" t="s">
        <v>3</v>
      </c>
      <c r="E106" s="1" t="s">
        <v>4</v>
      </c>
      <c r="F106" s="1" t="s">
        <v>5</v>
      </c>
      <c r="G106" s="40" t="s">
        <v>4</v>
      </c>
      <c r="H106" s="1" t="s">
        <v>5</v>
      </c>
      <c r="I106" s="40" t="s">
        <v>4</v>
      </c>
      <c r="J106" s="1" t="s">
        <v>5</v>
      </c>
    </row>
    <row r="107" spans="1:14" ht="15.6" x14ac:dyDescent="0.3">
      <c r="A107" s="22">
        <v>5</v>
      </c>
      <c r="B107" s="23" t="s">
        <v>14</v>
      </c>
      <c r="C107" s="27">
        <v>1</v>
      </c>
      <c r="D107" s="24" t="s">
        <v>6</v>
      </c>
      <c r="E107" s="9">
        <v>4153.71</v>
      </c>
      <c r="F107" s="5">
        <f>+(C107*E107)</f>
        <v>4153.71</v>
      </c>
      <c r="G107" s="3">
        <v>5000</v>
      </c>
      <c r="H107" s="5">
        <f>+(C107*G107)</f>
        <v>5000</v>
      </c>
      <c r="I107" s="3">
        <v>3750</v>
      </c>
      <c r="J107" s="5">
        <f>+(C107*I107)</f>
        <v>3750</v>
      </c>
    </row>
    <row r="108" spans="1:14" ht="15.6" x14ac:dyDescent="0.3">
      <c r="A108" s="22">
        <v>5.0999999999999996</v>
      </c>
      <c r="B108" s="23" t="s">
        <v>15</v>
      </c>
      <c r="C108" s="27">
        <v>690</v>
      </c>
      <c r="D108" s="24" t="s">
        <v>7</v>
      </c>
      <c r="E108" s="9">
        <v>2.5</v>
      </c>
      <c r="F108" s="5">
        <f t="shared" ref="F108:F120" si="15">+(C108*E108)</f>
        <v>1725</v>
      </c>
      <c r="G108" s="3">
        <v>1.5</v>
      </c>
      <c r="H108" s="5">
        <f t="shared" ref="H108:H120" si="16">+(C108*G108)</f>
        <v>1035</v>
      </c>
      <c r="I108" s="3">
        <v>1</v>
      </c>
      <c r="J108" s="5">
        <f t="shared" ref="J108:J120" si="17">+(C108*I108)</f>
        <v>690</v>
      </c>
    </row>
    <row r="109" spans="1:14" ht="15.6" x14ac:dyDescent="0.3">
      <c r="A109" s="22">
        <v>5.2</v>
      </c>
      <c r="B109" s="23" t="s">
        <v>16</v>
      </c>
      <c r="C109" s="27">
        <v>9650</v>
      </c>
      <c r="D109" s="24" t="s">
        <v>17</v>
      </c>
      <c r="E109" s="9">
        <v>0.5</v>
      </c>
      <c r="F109" s="5">
        <f t="shared" si="15"/>
        <v>4825</v>
      </c>
      <c r="G109" s="3">
        <v>0.35</v>
      </c>
      <c r="H109" s="5">
        <f t="shared" si="16"/>
        <v>3377.5</v>
      </c>
      <c r="I109" s="3">
        <v>0.3</v>
      </c>
      <c r="J109" s="5">
        <f t="shared" si="17"/>
        <v>2895</v>
      </c>
    </row>
    <row r="110" spans="1:14" ht="15.6" x14ac:dyDescent="0.3">
      <c r="A110" s="22">
        <v>5.4</v>
      </c>
      <c r="B110" s="23" t="s">
        <v>19</v>
      </c>
      <c r="C110" s="27">
        <v>211</v>
      </c>
      <c r="D110" s="24" t="s">
        <v>11</v>
      </c>
      <c r="E110" s="9">
        <v>21</v>
      </c>
      <c r="F110" s="5">
        <f t="shared" si="15"/>
        <v>4431</v>
      </c>
      <c r="G110" s="3">
        <v>20</v>
      </c>
      <c r="H110" s="5">
        <f t="shared" si="16"/>
        <v>4220</v>
      </c>
      <c r="I110" s="3">
        <v>25</v>
      </c>
      <c r="J110" s="5">
        <f t="shared" si="17"/>
        <v>5275</v>
      </c>
      <c r="K110" s="3"/>
      <c r="L110" s="3"/>
      <c r="M110" s="3"/>
      <c r="N110" s="3"/>
    </row>
    <row r="111" spans="1:14" ht="15.6" x14ac:dyDescent="0.3">
      <c r="A111" s="22">
        <v>5.5</v>
      </c>
      <c r="B111" s="23" t="s">
        <v>20</v>
      </c>
      <c r="C111" s="27">
        <v>431</v>
      </c>
      <c r="D111" s="24" t="s">
        <v>12</v>
      </c>
      <c r="E111" s="9">
        <v>2</v>
      </c>
      <c r="F111" s="5">
        <f t="shared" si="15"/>
        <v>862</v>
      </c>
      <c r="G111" s="3">
        <v>1</v>
      </c>
      <c r="H111" s="5">
        <f t="shared" si="16"/>
        <v>431</v>
      </c>
      <c r="I111" s="3">
        <v>2</v>
      </c>
      <c r="J111" s="5">
        <f t="shared" si="17"/>
        <v>862</v>
      </c>
      <c r="K111" s="3"/>
      <c r="L111" s="3"/>
      <c r="M111" s="3"/>
      <c r="N111" s="3"/>
    </row>
    <row r="112" spans="1:14" ht="15.6" x14ac:dyDescent="0.3">
      <c r="A112" s="22">
        <v>5.6</v>
      </c>
      <c r="B112" s="23" t="s">
        <v>21</v>
      </c>
      <c r="C112" s="27">
        <v>240</v>
      </c>
      <c r="D112" s="24" t="s">
        <v>22</v>
      </c>
      <c r="E112" s="9">
        <v>20</v>
      </c>
      <c r="F112" s="5">
        <f t="shared" si="15"/>
        <v>4800</v>
      </c>
      <c r="G112" s="3">
        <v>25</v>
      </c>
      <c r="H112" s="5">
        <f t="shared" si="16"/>
        <v>6000</v>
      </c>
      <c r="I112" s="3">
        <v>33</v>
      </c>
      <c r="J112" s="5">
        <f t="shared" si="17"/>
        <v>7920</v>
      </c>
      <c r="K112" s="3"/>
      <c r="L112" s="3"/>
      <c r="M112" s="3"/>
      <c r="N112" s="3"/>
    </row>
    <row r="113" spans="1:14" ht="15.6" x14ac:dyDescent="0.3">
      <c r="A113" s="22">
        <v>5.7</v>
      </c>
      <c r="B113" s="23" t="s">
        <v>23</v>
      </c>
      <c r="C113" s="27">
        <v>48</v>
      </c>
      <c r="D113" s="24" t="s">
        <v>22</v>
      </c>
      <c r="E113" s="9">
        <v>20</v>
      </c>
      <c r="F113" s="5">
        <f t="shared" si="15"/>
        <v>960</v>
      </c>
      <c r="G113" s="3">
        <v>25</v>
      </c>
      <c r="H113" s="5">
        <f t="shared" si="16"/>
        <v>1200</v>
      </c>
      <c r="I113" s="3">
        <v>33</v>
      </c>
      <c r="J113" s="5">
        <f t="shared" si="17"/>
        <v>1584</v>
      </c>
      <c r="K113" s="3"/>
      <c r="L113" s="3"/>
      <c r="M113" s="3"/>
      <c r="N113" s="3"/>
    </row>
    <row r="114" spans="1:14" ht="15.6" x14ac:dyDescent="0.3">
      <c r="A114" s="22">
        <v>5.8</v>
      </c>
      <c r="B114" s="23" t="s">
        <v>24</v>
      </c>
      <c r="C114" s="27">
        <v>121</v>
      </c>
      <c r="D114" s="24" t="s">
        <v>22</v>
      </c>
      <c r="E114" s="9">
        <v>70</v>
      </c>
      <c r="F114" s="5">
        <f t="shared" si="15"/>
        <v>8470</v>
      </c>
      <c r="G114" s="3">
        <v>75</v>
      </c>
      <c r="H114" s="5">
        <f t="shared" si="16"/>
        <v>9075</v>
      </c>
      <c r="I114" s="3">
        <v>70</v>
      </c>
      <c r="J114" s="5">
        <f t="shared" si="17"/>
        <v>8470</v>
      </c>
      <c r="K114" s="3"/>
      <c r="L114" s="3"/>
      <c r="M114" s="3"/>
      <c r="N114" s="3"/>
    </row>
    <row r="115" spans="1:14" ht="15.6" x14ac:dyDescent="0.3">
      <c r="A115" s="25">
        <v>5.9</v>
      </c>
      <c r="B115" s="23" t="s">
        <v>25</v>
      </c>
      <c r="C115" s="27">
        <v>49</v>
      </c>
      <c r="D115" s="24" t="s">
        <v>22</v>
      </c>
      <c r="E115" s="9">
        <v>70</v>
      </c>
      <c r="F115" s="5">
        <f t="shared" si="15"/>
        <v>3430</v>
      </c>
      <c r="G115" s="3">
        <v>95</v>
      </c>
      <c r="H115" s="5">
        <f t="shared" si="16"/>
        <v>4655</v>
      </c>
      <c r="I115" s="3">
        <v>105</v>
      </c>
      <c r="J115" s="5">
        <f t="shared" si="17"/>
        <v>5145</v>
      </c>
      <c r="K115" s="3"/>
      <c r="L115" s="3"/>
      <c r="M115" s="3"/>
      <c r="N115" s="3"/>
    </row>
    <row r="116" spans="1:14" ht="15.6" x14ac:dyDescent="0.3">
      <c r="A116" s="26">
        <v>5.0999999999999996</v>
      </c>
      <c r="B116" s="23" t="s">
        <v>47</v>
      </c>
      <c r="C116" s="27">
        <v>3</v>
      </c>
      <c r="D116" s="24" t="s">
        <v>8</v>
      </c>
      <c r="E116" s="9">
        <v>1500</v>
      </c>
      <c r="F116" s="5">
        <f t="shared" si="15"/>
        <v>4500</v>
      </c>
      <c r="G116" s="3">
        <v>1000</v>
      </c>
      <c r="H116" s="5">
        <f t="shared" si="16"/>
        <v>3000</v>
      </c>
      <c r="I116" s="3">
        <v>1200</v>
      </c>
      <c r="J116" s="5">
        <f t="shared" si="17"/>
        <v>3600</v>
      </c>
      <c r="K116" s="3"/>
      <c r="L116" s="3"/>
      <c r="M116" s="3"/>
      <c r="N116" s="3"/>
    </row>
    <row r="117" spans="1:14" ht="15.6" x14ac:dyDescent="0.3">
      <c r="A117" s="27">
        <v>5.13</v>
      </c>
      <c r="B117" s="23" t="s">
        <v>37</v>
      </c>
      <c r="C117" s="27">
        <v>1845</v>
      </c>
      <c r="D117" s="24" t="s">
        <v>7</v>
      </c>
      <c r="E117" s="9">
        <v>1.25</v>
      </c>
      <c r="F117" s="5">
        <f t="shared" si="15"/>
        <v>2306.25</v>
      </c>
      <c r="G117" s="3">
        <v>0.2</v>
      </c>
      <c r="H117" s="5">
        <f t="shared" si="16"/>
        <v>369</v>
      </c>
      <c r="I117" s="3">
        <v>0.19</v>
      </c>
      <c r="J117" s="5">
        <f t="shared" si="17"/>
        <v>350.55</v>
      </c>
      <c r="K117" s="3"/>
      <c r="L117" s="3"/>
      <c r="M117" s="3"/>
      <c r="N117" s="3"/>
    </row>
    <row r="118" spans="1:14" ht="15.6" x14ac:dyDescent="0.3">
      <c r="A118" s="27">
        <v>5.19</v>
      </c>
      <c r="B118" s="23" t="s">
        <v>38</v>
      </c>
      <c r="C118" s="27">
        <v>88</v>
      </c>
      <c r="D118" s="24" t="s">
        <v>17</v>
      </c>
      <c r="E118" s="9">
        <v>9</v>
      </c>
      <c r="F118" s="5">
        <f t="shared" si="15"/>
        <v>792</v>
      </c>
      <c r="G118" s="3">
        <v>10</v>
      </c>
      <c r="H118" s="5">
        <f t="shared" si="16"/>
        <v>880</v>
      </c>
      <c r="I118" s="3">
        <v>9.5500000000000007</v>
      </c>
      <c r="J118" s="5">
        <f t="shared" si="17"/>
        <v>840.40000000000009</v>
      </c>
      <c r="K118" s="3"/>
      <c r="L118" s="3"/>
      <c r="M118" s="3"/>
      <c r="N118" s="3"/>
    </row>
    <row r="119" spans="1:14" ht="15.6" x14ac:dyDescent="0.3">
      <c r="A119" s="27">
        <v>5.2</v>
      </c>
      <c r="B119" s="23" t="s">
        <v>34</v>
      </c>
      <c r="C119" s="27">
        <v>1</v>
      </c>
      <c r="D119" s="24" t="s">
        <v>6</v>
      </c>
      <c r="E119" s="9">
        <v>1246.1099999999999</v>
      </c>
      <c r="F119" s="5">
        <f t="shared" si="15"/>
        <v>1246.1099999999999</v>
      </c>
      <c r="G119" s="3">
        <v>1200</v>
      </c>
      <c r="H119" s="5">
        <f t="shared" si="16"/>
        <v>1200</v>
      </c>
      <c r="I119" s="3">
        <v>150</v>
      </c>
      <c r="J119" s="5">
        <f t="shared" si="17"/>
        <v>150</v>
      </c>
      <c r="K119" s="3"/>
      <c r="L119" s="3"/>
      <c r="M119" s="3"/>
      <c r="N119" s="3"/>
    </row>
    <row r="120" spans="1:14" ht="15.6" x14ac:dyDescent="0.3">
      <c r="A120" s="27">
        <v>5.21</v>
      </c>
      <c r="B120" s="23" t="s">
        <v>48</v>
      </c>
      <c r="C120" s="27">
        <v>1</v>
      </c>
      <c r="D120" s="24" t="s">
        <v>6</v>
      </c>
      <c r="E120" s="9">
        <v>2500</v>
      </c>
      <c r="F120" s="5">
        <f t="shared" si="15"/>
        <v>2500</v>
      </c>
      <c r="G120" s="3">
        <v>2000</v>
      </c>
      <c r="H120" s="5">
        <f t="shared" si="16"/>
        <v>2000</v>
      </c>
      <c r="I120" s="3">
        <v>2700</v>
      </c>
      <c r="J120" s="5">
        <f t="shared" si="17"/>
        <v>2700</v>
      </c>
      <c r="K120" s="3"/>
      <c r="L120" s="3"/>
      <c r="M120" s="3"/>
      <c r="N120" s="3"/>
    </row>
    <row r="121" spans="1:14" ht="15.6" x14ac:dyDescent="0.3">
      <c r="A121" s="19"/>
      <c r="C121" s="20"/>
      <c r="D121" s="19"/>
      <c r="E121" s="37" t="s">
        <v>63</v>
      </c>
      <c r="F121" s="10">
        <f>SUM(F107:F120)</f>
        <v>45001.07</v>
      </c>
      <c r="G121" s="6"/>
      <c r="H121" s="10">
        <f>SUM(H107:H120)</f>
        <v>42442.5</v>
      </c>
      <c r="I121" s="6"/>
      <c r="J121" s="11">
        <f>SUM(J107:J120)</f>
        <v>44231.950000000004</v>
      </c>
    </row>
    <row r="122" spans="1:14" ht="15.6" x14ac:dyDescent="0.3">
      <c r="A122" s="26">
        <v>5.24</v>
      </c>
      <c r="B122" s="23" t="s">
        <v>42</v>
      </c>
      <c r="G122" s="34">
        <v>62</v>
      </c>
      <c r="I122" s="3">
        <v>60</v>
      </c>
    </row>
    <row r="123" spans="1:14" ht="15.6" x14ac:dyDescent="0.3">
      <c r="A123" s="26"/>
      <c r="B123" s="23"/>
    </row>
    <row r="124" spans="1:14" ht="16.2" thickBot="1" x14ac:dyDescent="0.35">
      <c r="A124" s="13" t="s">
        <v>49</v>
      </c>
      <c r="B124" s="7"/>
    </row>
    <row r="125" spans="1:14" ht="15.6" x14ac:dyDescent="0.3">
      <c r="A125" s="7"/>
      <c r="E125" s="42" t="s">
        <v>9</v>
      </c>
      <c r="F125" s="43"/>
      <c r="G125" s="46" t="s">
        <v>60</v>
      </c>
      <c r="H125" s="43"/>
      <c r="I125" s="42" t="s">
        <v>10</v>
      </c>
      <c r="J125" s="43"/>
    </row>
    <row r="126" spans="1:14" ht="15.6" thickBot="1" x14ac:dyDescent="0.3">
      <c r="E126" s="44"/>
      <c r="F126" s="45"/>
      <c r="G126" s="44"/>
      <c r="H126" s="45"/>
      <c r="I126" s="44"/>
      <c r="J126" s="45"/>
    </row>
    <row r="127" spans="1:14" ht="16.2" thickBot="1" x14ac:dyDescent="0.35">
      <c r="A127" s="1" t="s">
        <v>0</v>
      </c>
      <c r="B127" s="1" t="s">
        <v>1</v>
      </c>
      <c r="C127" s="30" t="s">
        <v>2</v>
      </c>
      <c r="D127" s="1" t="s">
        <v>3</v>
      </c>
      <c r="E127" s="1" t="s">
        <v>4</v>
      </c>
      <c r="F127" s="1" t="s">
        <v>5</v>
      </c>
      <c r="G127" s="40" t="s">
        <v>4</v>
      </c>
      <c r="H127" s="1" t="s">
        <v>5</v>
      </c>
      <c r="I127" s="40" t="s">
        <v>4</v>
      </c>
      <c r="J127" s="1" t="s">
        <v>5</v>
      </c>
    </row>
    <row r="128" spans="1:14" ht="15.6" x14ac:dyDescent="0.3">
      <c r="A128" s="22">
        <v>6</v>
      </c>
      <c r="B128" s="23" t="s">
        <v>14</v>
      </c>
      <c r="C128" s="27">
        <v>1</v>
      </c>
      <c r="D128" s="24" t="s">
        <v>6</v>
      </c>
      <c r="E128" s="8">
        <v>2701.67</v>
      </c>
      <c r="F128" s="4">
        <f>+(C128*E128)</f>
        <v>2701.67</v>
      </c>
      <c r="G128" s="3">
        <v>4000</v>
      </c>
      <c r="H128" s="4">
        <f>+(C128*G128)</f>
        <v>4000</v>
      </c>
      <c r="I128" s="3">
        <v>2000</v>
      </c>
      <c r="J128" s="4">
        <f>+(C128*I128)</f>
        <v>2000</v>
      </c>
    </row>
    <row r="129" spans="1:14" ht="15.6" x14ac:dyDescent="0.3">
      <c r="A129" s="22">
        <v>6.1</v>
      </c>
      <c r="B129" s="23" t="s">
        <v>15</v>
      </c>
      <c r="C129" s="27">
        <v>292</v>
      </c>
      <c r="D129" s="24" t="s">
        <v>7</v>
      </c>
      <c r="E129" s="9">
        <v>2.5</v>
      </c>
      <c r="F129" s="5">
        <f t="shared" ref="F129:F139" si="18">+(C129*E129)</f>
        <v>730</v>
      </c>
      <c r="G129" s="3">
        <v>1.5</v>
      </c>
      <c r="H129" s="5">
        <f t="shared" ref="H129:H139" si="19">+(C129*G129)</f>
        <v>438</v>
      </c>
      <c r="I129" s="3">
        <v>1</v>
      </c>
      <c r="J129" s="5">
        <f>+(C129*I129)</f>
        <v>292</v>
      </c>
    </row>
    <row r="130" spans="1:14" ht="15.6" x14ac:dyDescent="0.3">
      <c r="A130" s="22">
        <v>6.2</v>
      </c>
      <c r="B130" s="23" t="s">
        <v>16</v>
      </c>
      <c r="C130" s="27">
        <v>8415</v>
      </c>
      <c r="D130" s="24" t="s">
        <v>17</v>
      </c>
      <c r="E130" s="9">
        <v>0.5</v>
      </c>
      <c r="F130" s="5">
        <f t="shared" si="18"/>
        <v>4207.5</v>
      </c>
      <c r="G130" s="3">
        <v>0.35</v>
      </c>
      <c r="H130" s="5">
        <f t="shared" si="19"/>
        <v>2945.25</v>
      </c>
      <c r="I130" s="3">
        <v>0.3</v>
      </c>
      <c r="J130" s="5">
        <f t="shared" ref="J130:J141" si="20">+(C130*I130)</f>
        <v>2524.5</v>
      </c>
    </row>
    <row r="131" spans="1:14" ht="15.6" x14ac:dyDescent="0.3">
      <c r="A131" s="22">
        <v>6.4</v>
      </c>
      <c r="B131" s="23" t="s">
        <v>19</v>
      </c>
      <c r="C131" s="27">
        <v>81</v>
      </c>
      <c r="D131" s="24" t="s">
        <v>11</v>
      </c>
      <c r="E131" s="9">
        <v>21</v>
      </c>
      <c r="F131" s="5">
        <f t="shared" si="18"/>
        <v>1701</v>
      </c>
      <c r="G131" s="3">
        <v>20</v>
      </c>
      <c r="H131" s="5">
        <f t="shared" si="19"/>
        <v>1620</v>
      </c>
      <c r="I131" s="3">
        <v>25</v>
      </c>
      <c r="J131" s="5">
        <f>I131*C131</f>
        <v>2025</v>
      </c>
      <c r="K131" s="3"/>
      <c r="L131" s="3"/>
      <c r="M131" s="3"/>
      <c r="N131" s="3"/>
    </row>
    <row r="132" spans="1:14" ht="15.6" x14ac:dyDescent="0.3">
      <c r="A132" s="22">
        <v>6.5</v>
      </c>
      <c r="B132" s="23" t="s">
        <v>20</v>
      </c>
      <c r="C132" s="27">
        <v>165</v>
      </c>
      <c r="D132" s="24" t="s">
        <v>12</v>
      </c>
      <c r="E132" s="9">
        <v>2</v>
      </c>
      <c r="F132" s="5">
        <f t="shared" si="18"/>
        <v>330</v>
      </c>
      <c r="G132" s="3">
        <v>1</v>
      </c>
      <c r="H132" s="5">
        <f t="shared" si="19"/>
        <v>165</v>
      </c>
      <c r="I132" s="3">
        <v>2</v>
      </c>
      <c r="J132" s="5">
        <f t="shared" si="20"/>
        <v>330</v>
      </c>
      <c r="K132" s="3"/>
      <c r="L132" s="3"/>
      <c r="M132" s="3"/>
      <c r="N132" s="3"/>
    </row>
    <row r="133" spans="1:14" ht="15.6" x14ac:dyDescent="0.3">
      <c r="A133" s="22">
        <v>6.6</v>
      </c>
      <c r="B133" s="23" t="s">
        <v>21</v>
      </c>
      <c r="C133" s="27">
        <v>92</v>
      </c>
      <c r="D133" s="24" t="s">
        <v>22</v>
      </c>
      <c r="E133" s="9">
        <v>20</v>
      </c>
      <c r="F133" s="5">
        <f t="shared" si="18"/>
        <v>1840</v>
      </c>
      <c r="G133" s="3">
        <v>25</v>
      </c>
      <c r="H133" s="5">
        <f t="shared" si="19"/>
        <v>2300</v>
      </c>
      <c r="I133" s="3">
        <v>33</v>
      </c>
      <c r="J133" s="5">
        <f t="shared" si="20"/>
        <v>3036</v>
      </c>
      <c r="K133" s="3"/>
      <c r="L133" s="3"/>
      <c r="M133" s="3"/>
      <c r="N133" s="3"/>
    </row>
    <row r="134" spans="1:14" ht="15.6" x14ac:dyDescent="0.3">
      <c r="A134" s="22">
        <v>6.7</v>
      </c>
      <c r="B134" s="23" t="s">
        <v>23</v>
      </c>
      <c r="C134" s="27">
        <v>18</v>
      </c>
      <c r="D134" s="24" t="s">
        <v>22</v>
      </c>
      <c r="E134" s="9">
        <v>20</v>
      </c>
      <c r="F134" s="5">
        <f t="shared" si="18"/>
        <v>360</v>
      </c>
      <c r="G134" s="3">
        <v>25</v>
      </c>
      <c r="H134" s="5">
        <f t="shared" si="19"/>
        <v>450</v>
      </c>
      <c r="I134" s="3">
        <v>33</v>
      </c>
      <c r="J134" s="5">
        <f t="shared" si="20"/>
        <v>594</v>
      </c>
      <c r="K134" s="3"/>
      <c r="L134" s="3"/>
      <c r="M134" s="3"/>
      <c r="N134" s="3"/>
    </row>
    <row r="135" spans="1:14" ht="15.6" x14ac:dyDescent="0.3">
      <c r="A135" s="22">
        <v>6.8</v>
      </c>
      <c r="B135" s="23" t="s">
        <v>24</v>
      </c>
      <c r="C135" s="27">
        <v>105</v>
      </c>
      <c r="D135" s="24" t="s">
        <v>22</v>
      </c>
      <c r="E135" s="9">
        <v>70</v>
      </c>
      <c r="F135" s="5">
        <f t="shared" si="18"/>
        <v>7350</v>
      </c>
      <c r="G135" s="3">
        <v>75</v>
      </c>
      <c r="H135" s="5">
        <f t="shared" si="19"/>
        <v>7875</v>
      </c>
      <c r="I135" s="3">
        <v>70</v>
      </c>
      <c r="J135" s="5">
        <f t="shared" si="20"/>
        <v>7350</v>
      </c>
      <c r="K135" s="3"/>
      <c r="L135" s="3"/>
      <c r="M135" s="3"/>
      <c r="N135" s="3"/>
    </row>
    <row r="136" spans="1:14" ht="15.6" x14ac:dyDescent="0.3">
      <c r="A136" s="25">
        <v>6.9</v>
      </c>
      <c r="B136" s="23" t="s">
        <v>25</v>
      </c>
      <c r="C136" s="27">
        <v>19</v>
      </c>
      <c r="D136" s="24" t="s">
        <v>22</v>
      </c>
      <c r="E136" s="9">
        <v>70</v>
      </c>
      <c r="F136" s="5">
        <f t="shared" si="18"/>
        <v>1330</v>
      </c>
      <c r="G136" s="3">
        <v>95</v>
      </c>
      <c r="H136" s="5">
        <f t="shared" si="19"/>
        <v>1805</v>
      </c>
      <c r="I136" s="3">
        <v>105</v>
      </c>
      <c r="J136" s="5">
        <f t="shared" si="20"/>
        <v>1995</v>
      </c>
      <c r="K136" s="3"/>
      <c r="L136" s="3"/>
      <c r="M136" s="3"/>
      <c r="N136" s="3"/>
    </row>
    <row r="137" spans="1:14" ht="15.6" x14ac:dyDescent="0.3">
      <c r="A137" s="26">
        <v>6.1</v>
      </c>
      <c r="B137" s="23" t="s">
        <v>26</v>
      </c>
      <c r="C137" s="27">
        <v>3</v>
      </c>
      <c r="D137" s="24" t="s">
        <v>8</v>
      </c>
      <c r="E137" s="9">
        <v>1500</v>
      </c>
      <c r="F137" s="5">
        <f t="shared" si="18"/>
        <v>4500</v>
      </c>
      <c r="G137" s="3">
        <v>1000</v>
      </c>
      <c r="H137" s="5">
        <f t="shared" si="19"/>
        <v>3000</v>
      </c>
      <c r="I137" s="3">
        <v>1200</v>
      </c>
      <c r="J137" s="5">
        <f t="shared" si="20"/>
        <v>3600</v>
      </c>
      <c r="K137" s="3"/>
      <c r="L137" s="3"/>
      <c r="M137" s="3"/>
      <c r="N137" s="3"/>
    </row>
    <row r="138" spans="1:14" ht="15.6" x14ac:dyDescent="0.3">
      <c r="A138" s="27">
        <v>6.13</v>
      </c>
      <c r="B138" s="23" t="s">
        <v>37</v>
      </c>
      <c r="C138" s="27">
        <v>1350</v>
      </c>
      <c r="D138" s="24" t="s">
        <v>7</v>
      </c>
      <c r="E138" s="9">
        <v>1.25</v>
      </c>
      <c r="F138" s="5">
        <f t="shared" si="18"/>
        <v>1687.5</v>
      </c>
      <c r="G138" s="3">
        <v>0.2</v>
      </c>
      <c r="H138" s="5">
        <f t="shared" si="19"/>
        <v>270</v>
      </c>
      <c r="I138" s="3">
        <v>0.19</v>
      </c>
      <c r="J138" s="5">
        <f t="shared" si="20"/>
        <v>256.5</v>
      </c>
      <c r="K138" s="3"/>
      <c r="L138" s="3"/>
      <c r="M138" s="3"/>
      <c r="N138" s="3"/>
    </row>
    <row r="139" spans="1:14" ht="15.6" x14ac:dyDescent="0.3">
      <c r="A139" s="27">
        <v>6.15</v>
      </c>
      <c r="B139" s="23" t="s">
        <v>50</v>
      </c>
      <c r="C139" s="27">
        <v>428</v>
      </c>
      <c r="D139" s="24" t="s">
        <v>7</v>
      </c>
      <c r="E139" s="9">
        <v>1.25</v>
      </c>
      <c r="F139" s="5">
        <f t="shared" si="18"/>
        <v>535</v>
      </c>
      <c r="G139" s="3">
        <v>0.3</v>
      </c>
      <c r="H139" s="5">
        <f t="shared" si="19"/>
        <v>128.4</v>
      </c>
      <c r="I139" s="3">
        <v>0.26</v>
      </c>
      <c r="J139" s="5">
        <f t="shared" si="20"/>
        <v>111.28</v>
      </c>
      <c r="K139" s="3"/>
      <c r="L139" s="3"/>
      <c r="M139" s="3"/>
      <c r="N139" s="3"/>
    </row>
    <row r="140" spans="1:14" ht="15.6" x14ac:dyDescent="0.3">
      <c r="A140" s="27">
        <v>6.2</v>
      </c>
      <c r="B140" s="23" t="s">
        <v>34</v>
      </c>
      <c r="C140" s="27">
        <v>1</v>
      </c>
      <c r="D140" s="24" t="s">
        <v>6</v>
      </c>
      <c r="E140" s="9">
        <v>810.5</v>
      </c>
      <c r="F140" s="5">
        <f t="shared" ref="F140:F141" si="21">+(C140*E140)</f>
        <v>810.5</v>
      </c>
      <c r="G140" s="3">
        <v>800</v>
      </c>
      <c r="H140" s="5">
        <f t="shared" ref="H140:H141" si="22">+(C140*G140)</f>
        <v>800</v>
      </c>
      <c r="I140" s="3">
        <v>80</v>
      </c>
      <c r="J140" s="5">
        <f t="shared" si="20"/>
        <v>80</v>
      </c>
      <c r="K140" s="3"/>
      <c r="L140" s="3"/>
      <c r="M140" s="3"/>
      <c r="N140" s="3"/>
    </row>
    <row r="141" spans="1:14" ht="15.6" x14ac:dyDescent="0.3">
      <c r="A141" s="27">
        <v>6.21</v>
      </c>
      <c r="B141" s="23" t="s">
        <v>39</v>
      </c>
      <c r="C141" s="27">
        <v>1</v>
      </c>
      <c r="D141" s="24" t="s">
        <v>6</v>
      </c>
      <c r="E141" s="9">
        <v>2500</v>
      </c>
      <c r="F141" s="5">
        <f t="shared" si="21"/>
        <v>2500</v>
      </c>
      <c r="G141" s="3">
        <v>2000</v>
      </c>
      <c r="H141" s="5">
        <f t="shared" si="22"/>
        <v>2000</v>
      </c>
      <c r="I141" s="3">
        <v>1440</v>
      </c>
      <c r="J141" s="5">
        <f t="shared" si="20"/>
        <v>1440</v>
      </c>
      <c r="K141" s="3"/>
      <c r="L141" s="3"/>
      <c r="M141" s="3"/>
      <c r="N141" s="3"/>
    </row>
    <row r="142" spans="1:14" ht="15.6" x14ac:dyDescent="0.3">
      <c r="A142" s="19"/>
      <c r="C142" s="20"/>
      <c r="D142" s="19"/>
      <c r="E142" s="28" t="s">
        <v>62</v>
      </c>
      <c r="F142" s="10">
        <f>SUM(F128:F141)</f>
        <v>30583.17</v>
      </c>
      <c r="G142" s="6"/>
      <c r="H142" s="11">
        <f>SUM(H128:H141)</f>
        <v>27796.65</v>
      </c>
      <c r="I142" s="6"/>
      <c r="J142" s="11">
        <f>SUM(J128:J141)</f>
        <v>25634.28</v>
      </c>
    </row>
    <row r="143" spans="1:14" ht="15.6" x14ac:dyDescent="0.3">
      <c r="A143" s="26">
        <v>6.24</v>
      </c>
      <c r="B143" s="23" t="s">
        <v>42</v>
      </c>
      <c r="C143" s="20"/>
      <c r="D143" s="19"/>
      <c r="E143" s="21"/>
      <c r="F143" s="14"/>
      <c r="G143" s="15">
        <v>62</v>
      </c>
      <c r="H143" s="16"/>
      <c r="I143" s="15">
        <v>60</v>
      </c>
      <c r="J143" s="16"/>
    </row>
    <row r="144" spans="1:14" ht="15.6" x14ac:dyDescent="0.3">
      <c r="A144" s="19"/>
      <c r="C144" s="20"/>
      <c r="D144" s="19"/>
      <c r="E144" s="21"/>
      <c r="F144" s="14"/>
      <c r="G144" s="15"/>
      <c r="H144" s="16"/>
      <c r="I144" s="15"/>
      <c r="J144" s="16"/>
    </row>
    <row r="145" spans="1:14" ht="15.6" x14ac:dyDescent="0.3">
      <c r="A145" s="19"/>
      <c r="C145" s="20"/>
      <c r="D145" s="19"/>
      <c r="E145" s="21"/>
      <c r="F145" s="14"/>
      <c r="G145" s="15"/>
      <c r="H145" s="16"/>
      <c r="I145" s="15"/>
      <c r="J145" s="16"/>
    </row>
    <row r="146" spans="1:14" x14ac:dyDescent="0.25">
      <c r="A146" s="19"/>
      <c r="C146" s="20"/>
      <c r="D146" s="19"/>
      <c r="E146" s="3"/>
      <c r="F146" s="3"/>
    </row>
    <row r="147" spans="1:14" ht="16.2" thickBot="1" x14ac:dyDescent="0.35">
      <c r="A147" s="13" t="s">
        <v>52</v>
      </c>
      <c r="B147" s="7"/>
    </row>
    <row r="148" spans="1:14" ht="15.6" x14ac:dyDescent="0.3">
      <c r="A148" s="7"/>
      <c r="E148" s="42" t="s">
        <v>9</v>
      </c>
      <c r="F148" s="43"/>
      <c r="G148" s="46" t="s">
        <v>60</v>
      </c>
      <c r="H148" s="43"/>
      <c r="I148" s="42" t="s">
        <v>10</v>
      </c>
      <c r="J148" s="43"/>
    </row>
    <row r="149" spans="1:14" ht="15.6" thickBot="1" x14ac:dyDescent="0.3">
      <c r="E149" s="44"/>
      <c r="F149" s="45"/>
      <c r="G149" s="44"/>
      <c r="H149" s="45"/>
      <c r="I149" s="44"/>
      <c r="J149" s="45"/>
    </row>
    <row r="150" spans="1:14" ht="16.2" thickBot="1" x14ac:dyDescent="0.35">
      <c r="A150" s="1" t="s">
        <v>0</v>
      </c>
      <c r="B150" s="1" t="s">
        <v>1</v>
      </c>
      <c r="C150" s="30" t="s">
        <v>2</v>
      </c>
      <c r="D150" s="1" t="s">
        <v>3</v>
      </c>
      <c r="E150" s="1" t="s">
        <v>4</v>
      </c>
      <c r="F150" s="1" t="s">
        <v>5</v>
      </c>
      <c r="G150" s="40" t="s">
        <v>4</v>
      </c>
      <c r="H150" s="1" t="s">
        <v>5</v>
      </c>
      <c r="I150" s="40" t="s">
        <v>4</v>
      </c>
      <c r="J150" s="1" t="s">
        <v>5</v>
      </c>
    </row>
    <row r="151" spans="1:14" ht="15.6" x14ac:dyDescent="0.3">
      <c r="A151" s="22">
        <v>7</v>
      </c>
      <c r="B151" s="23" t="s">
        <v>14</v>
      </c>
      <c r="C151" s="27">
        <v>1</v>
      </c>
      <c r="D151" s="24" t="s">
        <v>6</v>
      </c>
      <c r="E151" s="8">
        <v>3072.58</v>
      </c>
      <c r="F151" s="4">
        <f>+(C151*E151)</f>
        <v>3072.58</v>
      </c>
      <c r="G151" s="3">
        <v>1000</v>
      </c>
      <c r="H151" s="4">
        <f>G151*C151</f>
        <v>1000</v>
      </c>
      <c r="I151" s="3">
        <v>2250</v>
      </c>
      <c r="J151" s="4">
        <f>I151*C151</f>
        <v>2250</v>
      </c>
    </row>
    <row r="152" spans="1:14" ht="15.6" x14ac:dyDescent="0.3">
      <c r="A152" s="22">
        <v>7.1</v>
      </c>
      <c r="B152" s="23" t="s">
        <v>15</v>
      </c>
      <c r="C152" s="27">
        <v>3000</v>
      </c>
      <c r="D152" s="24" t="s">
        <v>7</v>
      </c>
      <c r="E152" s="9">
        <v>2.5</v>
      </c>
      <c r="F152" s="5">
        <f t="shared" ref="F152:F164" si="23">+(C152*E152)</f>
        <v>7500</v>
      </c>
      <c r="G152" s="3">
        <v>0.25</v>
      </c>
      <c r="H152" s="5">
        <f t="shared" ref="H152:H164" si="24">G152*C152</f>
        <v>750</v>
      </c>
      <c r="I152" s="3">
        <v>1</v>
      </c>
      <c r="J152" s="5">
        <f t="shared" ref="J152:J164" si="25">I152*C152</f>
        <v>3000</v>
      </c>
    </row>
    <row r="153" spans="1:14" ht="15.6" x14ac:dyDescent="0.3">
      <c r="A153" s="22">
        <v>7.2</v>
      </c>
      <c r="B153" s="23" t="s">
        <v>16</v>
      </c>
      <c r="C153" s="27">
        <v>4356</v>
      </c>
      <c r="D153" s="24" t="s">
        <v>17</v>
      </c>
      <c r="E153" s="9">
        <v>0.5</v>
      </c>
      <c r="F153" s="5">
        <f t="shared" si="23"/>
        <v>2178</v>
      </c>
      <c r="G153" s="3">
        <v>0.35</v>
      </c>
      <c r="H153" s="5">
        <f t="shared" si="24"/>
        <v>1524.6</v>
      </c>
      <c r="I153" s="3">
        <v>0.3</v>
      </c>
      <c r="J153" s="5">
        <f t="shared" si="25"/>
        <v>1306.8</v>
      </c>
    </row>
    <row r="154" spans="1:14" ht="15.6" x14ac:dyDescent="0.3">
      <c r="A154" s="22">
        <v>7.4</v>
      </c>
      <c r="B154" s="23" t="s">
        <v>19</v>
      </c>
      <c r="C154" s="27">
        <v>125</v>
      </c>
      <c r="D154" s="24" t="s">
        <v>11</v>
      </c>
      <c r="E154" s="9">
        <v>21</v>
      </c>
      <c r="F154" s="5">
        <f t="shared" si="23"/>
        <v>2625</v>
      </c>
      <c r="G154" s="3">
        <v>20</v>
      </c>
      <c r="H154" s="5">
        <f t="shared" si="24"/>
        <v>2500</v>
      </c>
      <c r="I154" s="3">
        <v>25</v>
      </c>
      <c r="J154" s="5">
        <f t="shared" si="25"/>
        <v>3125</v>
      </c>
      <c r="K154" s="3"/>
      <c r="L154" s="3"/>
      <c r="M154" s="3"/>
      <c r="N154" s="3"/>
    </row>
    <row r="155" spans="1:14" ht="15.6" x14ac:dyDescent="0.3">
      <c r="A155" s="22">
        <v>7.5</v>
      </c>
      <c r="B155" s="23" t="s">
        <v>20</v>
      </c>
      <c r="C155" s="27">
        <v>257</v>
      </c>
      <c r="D155" s="24" t="s">
        <v>12</v>
      </c>
      <c r="E155" s="9">
        <v>2</v>
      </c>
      <c r="F155" s="5">
        <f t="shared" si="23"/>
        <v>514</v>
      </c>
      <c r="G155" s="3">
        <v>1</v>
      </c>
      <c r="H155" s="5">
        <f t="shared" si="24"/>
        <v>257</v>
      </c>
      <c r="I155" s="3">
        <v>2</v>
      </c>
      <c r="J155" s="5">
        <f t="shared" si="25"/>
        <v>514</v>
      </c>
      <c r="K155" s="3"/>
      <c r="L155" s="3"/>
      <c r="M155" s="3"/>
      <c r="N155" s="3"/>
    </row>
    <row r="156" spans="1:14" ht="15.6" x14ac:dyDescent="0.3">
      <c r="A156" s="22">
        <v>7.6</v>
      </c>
      <c r="B156" s="23" t="s">
        <v>21</v>
      </c>
      <c r="C156" s="27">
        <v>143</v>
      </c>
      <c r="D156" s="24" t="s">
        <v>51</v>
      </c>
      <c r="E156" s="9">
        <v>20</v>
      </c>
      <c r="F156" s="5">
        <f t="shared" si="23"/>
        <v>2860</v>
      </c>
      <c r="G156" s="3">
        <v>25</v>
      </c>
      <c r="H156" s="5">
        <f t="shared" si="24"/>
        <v>3575</v>
      </c>
      <c r="I156" s="3">
        <v>33</v>
      </c>
      <c r="J156" s="5">
        <f t="shared" si="25"/>
        <v>4719</v>
      </c>
      <c r="K156" s="3"/>
      <c r="L156" s="3"/>
      <c r="M156" s="3"/>
      <c r="N156" s="3"/>
    </row>
    <row r="157" spans="1:14" ht="15.6" x14ac:dyDescent="0.3">
      <c r="A157" s="22">
        <v>7.7</v>
      </c>
      <c r="B157" s="23" t="s">
        <v>23</v>
      </c>
      <c r="C157" s="27">
        <v>29</v>
      </c>
      <c r="D157" s="24" t="s">
        <v>22</v>
      </c>
      <c r="E157" s="9">
        <v>20</v>
      </c>
      <c r="F157" s="5">
        <f t="shared" si="23"/>
        <v>580</v>
      </c>
      <c r="G157" s="3">
        <v>25</v>
      </c>
      <c r="H157" s="5">
        <f t="shared" si="24"/>
        <v>725</v>
      </c>
      <c r="I157" s="3">
        <v>33</v>
      </c>
      <c r="J157" s="5">
        <f t="shared" si="25"/>
        <v>957</v>
      </c>
      <c r="K157" s="3"/>
      <c r="L157" s="3"/>
      <c r="M157" s="3"/>
      <c r="N157" s="3"/>
    </row>
    <row r="158" spans="1:14" ht="15.6" x14ac:dyDescent="0.3">
      <c r="A158" s="22">
        <v>7.8</v>
      </c>
      <c r="B158" s="23" t="s">
        <v>24</v>
      </c>
      <c r="C158" s="27">
        <v>54</v>
      </c>
      <c r="D158" s="24" t="s">
        <v>22</v>
      </c>
      <c r="E158" s="9">
        <v>70</v>
      </c>
      <c r="F158" s="5">
        <f t="shared" si="23"/>
        <v>3780</v>
      </c>
      <c r="G158" s="3">
        <v>75</v>
      </c>
      <c r="H158" s="5">
        <f t="shared" si="24"/>
        <v>4050</v>
      </c>
      <c r="I158" s="3">
        <v>70</v>
      </c>
      <c r="J158" s="5">
        <f t="shared" si="25"/>
        <v>3780</v>
      </c>
      <c r="K158" s="3"/>
      <c r="L158" s="3"/>
      <c r="M158" s="3"/>
      <c r="N158" s="3"/>
    </row>
    <row r="159" spans="1:14" ht="15.6" x14ac:dyDescent="0.3">
      <c r="A159" s="25">
        <v>7.9</v>
      </c>
      <c r="B159" s="23" t="s">
        <v>25</v>
      </c>
      <c r="C159" s="27">
        <v>29</v>
      </c>
      <c r="D159" s="24" t="s">
        <v>22</v>
      </c>
      <c r="E159" s="9">
        <v>70</v>
      </c>
      <c r="F159" s="5">
        <f t="shared" si="23"/>
        <v>2030</v>
      </c>
      <c r="G159" s="3">
        <v>95</v>
      </c>
      <c r="H159" s="5">
        <f t="shared" si="24"/>
        <v>2755</v>
      </c>
      <c r="I159" s="3">
        <v>105</v>
      </c>
      <c r="J159" s="5">
        <f t="shared" si="25"/>
        <v>3045</v>
      </c>
      <c r="K159" s="3"/>
      <c r="L159" s="3"/>
      <c r="M159" s="3"/>
      <c r="N159" s="3"/>
    </row>
    <row r="160" spans="1:14" ht="15.6" x14ac:dyDescent="0.3">
      <c r="A160" s="26">
        <v>7.1</v>
      </c>
      <c r="B160" s="23" t="s">
        <v>26</v>
      </c>
      <c r="C160" s="27">
        <v>3</v>
      </c>
      <c r="D160" s="24" t="s">
        <v>8</v>
      </c>
      <c r="E160" s="9">
        <v>1500</v>
      </c>
      <c r="F160" s="5">
        <f t="shared" si="23"/>
        <v>4500</v>
      </c>
      <c r="G160" s="3">
        <v>1000</v>
      </c>
      <c r="H160" s="5">
        <f t="shared" si="24"/>
        <v>3000</v>
      </c>
      <c r="I160" s="3">
        <v>1200</v>
      </c>
      <c r="J160" s="5">
        <f t="shared" si="25"/>
        <v>3600</v>
      </c>
      <c r="K160" s="3"/>
      <c r="L160" s="3"/>
      <c r="M160" s="3"/>
      <c r="N160" s="3"/>
    </row>
    <row r="161" spans="1:14" ht="15.6" x14ac:dyDescent="0.3">
      <c r="A161" s="27">
        <v>7.13</v>
      </c>
      <c r="B161" s="23" t="s">
        <v>37</v>
      </c>
      <c r="C161" s="27">
        <v>909</v>
      </c>
      <c r="D161" s="24" t="s">
        <v>7</v>
      </c>
      <c r="E161" s="9">
        <v>1.25</v>
      </c>
      <c r="F161" s="5">
        <f t="shared" si="23"/>
        <v>1136.25</v>
      </c>
      <c r="G161" s="3">
        <v>0.2</v>
      </c>
      <c r="H161" s="5">
        <f t="shared" si="24"/>
        <v>181.8</v>
      </c>
      <c r="I161" s="3">
        <v>0.19</v>
      </c>
      <c r="J161" s="5">
        <f t="shared" si="25"/>
        <v>172.71</v>
      </c>
      <c r="K161" s="3"/>
      <c r="L161" s="3"/>
      <c r="M161" s="3"/>
      <c r="N161" s="3"/>
    </row>
    <row r="162" spans="1:14" ht="15.6" x14ac:dyDescent="0.3">
      <c r="A162" s="27">
        <v>7.15</v>
      </c>
      <c r="B162" s="23" t="s">
        <v>50</v>
      </c>
      <c r="C162" s="27">
        <v>275</v>
      </c>
      <c r="D162" s="24" t="s">
        <v>7</v>
      </c>
      <c r="E162" s="9">
        <v>1.25</v>
      </c>
      <c r="F162" s="5">
        <f t="shared" si="23"/>
        <v>343.75</v>
      </c>
      <c r="G162" s="3">
        <v>0.5</v>
      </c>
      <c r="H162" s="5">
        <f t="shared" si="24"/>
        <v>137.5</v>
      </c>
      <c r="I162" s="3">
        <v>0.26</v>
      </c>
      <c r="J162" s="5">
        <f t="shared" si="25"/>
        <v>71.5</v>
      </c>
      <c r="K162" s="3"/>
      <c r="L162" s="3"/>
      <c r="M162" s="3"/>
      <c r="N162" s="3"/>
    </row>
    <row r="163" spans="1:14" ht="15.6" x14ac:dyDescent="0.3">
      <c r="A163" s="27">
        <v>7.2</v>
      </c>
      <c r="B163" s="23" t="s">
        <v>34</v>
      </c>
      <c r="C163" s="27">
        <v>1</v>
      </c>
      <c r="D163" s="24" t="s">
        <v>6</v>
      </c>
      <c r="E163" s="9">
        <v>921.77</v>
      </c>
      <c r="F163" s="5">
        <f t="shared" si="23"/>
        <v>921.77</v>
      </c>
      <c r="G163" s="3">
        <v>400</v>
      </c>
      <c r="H163" s="5">
        <f t="shared" si="24"/>
        <v>400</v>
      </c>
      <c r="I163" s="3">
        <v>90</v>
      </c>
      <c r="J163" s="5">
        <f t="shared" si="25"/>
        <v>90</v>
      </c>
      <c r="K163" s="3"/>
      <c r="L163" s="3"/>
      <c r="M163" s="3"/>
      <c r="N163" s="3"/>
    </row>
    <row r="164" spans="1:14" ht="15.6" x14ac:dyDescent="0.3">
      <c r="A164" s="27">
        <v>7.21</v>
      </c>
      <c r="B164" s="23" t="s">
        <v>39</v>
      </c>
      <c r="C164" s="27">
        <v>1</v>
      </c>
      <c r="D164" s="24" t="s">
        <v>6</v>
      </c>
      <c r="E164" s="9">
        <v>2500</v>
      </c>
      <c r="F164" s="5">
        <f t="shared" si="23"/>
        <v>2500</v>
      </c>
      <c r="G164" s="3">
        <v>800</v>
      </c>
      <c r="H164" s="5">
        <f t="shared" si="24"/>
        <v>800</v>
      </c>
      <c r="I164" s="3">
        <v>1620</v>
      </c>
      <c r="J164" s="5">
        <f t="shared" si="25"/>
        <v>1620</v>
      </c>
      <c r="K164" s="3"/>
      <c r="L164" s="3"/>
      <c r="M164" s="3"/>
      <c r="N164" s="3"/>
    </row>
    <row r="165" spans="1:14" x14ac:dyDescent="0.25">
      <c r="A165" s="19"/>
      <c r="C165" s="20"/>
      <c r="D165" s="19"/>
      <c r="E165" s="9"/>
      <c r="F165" s="5"/>
      <c r="H165" s="5"/>
      <c r="J165" s="5"/>
      <c r="K165" s="3"/>
      <c r="L165" s="3"/>
      <c r="M165" s="3"/>
      <c r="N165" s="3"/>
    </row>
    <row r="166" spans="1:14" ht="15.6" x14ac:dyDescent="0.3">
      <c r="A166" s="19"/>
      <c r="C166" s="20"/>
      <c r="D166" s="19"/>
      <c r="E166" s="28" t="s">
        <v>59</v>
      </c>
      <c r="F166" s="11">
        <f>SUM(F151:F165)</f>
        <v>34541.350000000006</v>
      </c>
      <c r="G166" s="6"/>
      <c r="H166" s="11">
        <f>SUM(H151:H165)</f>
        <v>21655.899999999998</v>
      </c>
      <c r="I166" s="6"/>
      <c r="J166" s="11">
        <f>SUM(J151:J165)</f>
        <v>28251.01</v>
      </c>
    </row>
    <row r="167" spans="1:14" ht="15.6" x14ac:dyDescent="0.3">
      <c r="A167" s="26">
        <v>7.24</v>
      </c>
      <c r="B167" s="23" t="s">
        <v>42</v>
      </c>
      <c r="C167" s="20"/>
      <c r="D167" s="19"/>
      <c r="E167" s="21"/>
      <c r="F167" s="16"/>
      <c r="G167" s="15">
        <v>62</v>
      </c>
      <c r="H167" s="16"/>
      <c r="I167" s="15">
        <v>60</v>
      </c>
      <c r="J167" s="16"/>
    </row>
    <row r="168" spans="1:14" ht="15.6" x14ac:dyDescent="0.3">
      <c r="A168" s="19"/>
      <c r="C168" s="20"/>
      <c r="D168" s="19"/>
      <c r="E168" s="21"/>
      <c r="F168" s="16"/>
      <c r="G168" s="15"/>
      <c r="H168" s="16"/>
      <c r="I168" s="15"/>
      <c r="J168" s="16"/>
    </row>
    <row r="169" spans="1:14" ht="15.6" x14ac:dyDescent="0.3">
      <c r="A169" s="19"/>
      <c r="B169" s="19"/>
      <c r="C169" s="21"/>
      <c r="D169" s="16"/>
      <c r="E169" s="35" t="s">
        <v>61</v>
      </c>
      <c r="F169" s="33">
        <f>SUM(F32,F54,F77,F97,F121,F142,F166)</f>
        <v>317612.33999999997</v>
      </c>
      <c r="G169"/>
      <c r="H169" s="33">
        <f>SUM(H32,H54,H77,H97,H121,H142,H166)</f>
        <v>287810.15000000002</v>
      </c>
      <c r="J169" s="33">
        <f>SUM(J32,J54,J77,J97,J121,J142,J166)</f>
        <v>295518.78000000003</v>
      </c>
    </row>
    <row r="171" spans="1:14" ht="16.2" thickBot="1" x14ac:dyDescent="0.35">
      <c r="A171" s="13" t="s">
        <v>53</v>
      </c>
      <c r="B171" s="7"/>
    </row>
    <row r="172" spans="1:14" ht="15.6" x14ac:dyDescent="0.3">
      <c r="A172" s="7"/>
      <c r="E172" s="42" t="s">
        <v>9</v>
      </c>
      <c r="F172" s="43"/>
      <c r="G172" s="46" t="s">
        <v>60</v>
      </c>
      <c r="H172" s="43"/>
      <c r="I172" s="42" t="s">
        <v>10</v>
      </c>
      <c r="J172" s="43"/>
    </row>
    <row r="173" spans="1:14" ht="15.6" thickBot="1" x14ac:dyDescent="0.3">
      <c r="E173" s="44"/>
      <c r="F173" s="45"/>
      <c r="G173" s="44"/>
      <c r="H173" s="45"/>
      <c r="I173" s="44"/>
      <c r="J173" s="45"/>
    </row>
    <row r="174" spans="1:14" ht="16.2" thickBot="1" x14ac:dyDescent="0.35">
      <c r="A174" s="1" t="s">
        <v>0</v>
      </c>
      <c r="B174" s="1" t="s">
        <v>1</v>
      </c>
      <c r="C174" s="30" t="s">
        <v>2</v>
      </c>
      <c r="D174" s="1" t="s">
        <v>3</v>
      </c>
      <c r="E174" s="1" t="s">
        <v>4</v>
      </c>
      <c r="F174" s="1" t="s">
        <v>5</v>
      </c>
      <c r="G174" s="40" t="s">
        <v>4</v>
      </c>
      <c r="H174" s="1" t="s">
        <v>5</v>
      </c>
      <c r="I174" s="40" t="s">
        <v>4</v>
      </c>
      <c r="J174" s="1" t="s">
        <v>5</v>
      </c>
    </row>
    <row r="175" spans="1:14" ht="15.6" x14ac:dyDescent="0.3">
      <c r="A175" s="22">
        <v>8</v>
      </c>
      <c r="B175" s="23" t="s">
        <v>14</v>
      </c>
      <c r="C175" s="27">
        <v>1</v>
      </c>
      <c r="D175" s="24" t="s">
        <v>6</v>
      </c>
      <c r="E175" s="8">
        <v>13121.6</v>
      </c>
      <c r="F175" s="4">
        <f>+(C175*E175)</f>
        <v>13121.6</v>
      </c>
      <c r="G175" s="3">
        <v>9000</v>
      </c>
      <c r="H175" s="4">
        <f>G175*C175</f>
        <v>9000</v>
      </c>
      <c r="I175" s="3">
        <v>13000</v>
      </c>
      <c r="J175" s="4">
        <f>I175*C175</f>
        <v>13000</v>
      </c>
    </row>
    <row r="176" spans="1:14" ht="15.6" x14ac:dyDescent="0.3">
      <c r="A176" s="22">
        <v>8.1</v>
      </c>
      <c r="B176" s="23" t="s">
        <v>54</v>
      </c>
      <c r="C176" s="27">
        <v>561</v>
      </c>
      <c r="D176" s="24" t="s">
        <v>7</v>
      </c>
      <c r="E176" s="9">
        <v>7</v>
      </c>
      <c r="F176" s="5">
        <f t="shared" ref="F176:F187" si="26">+(C176*E176)</f>
        <v>3927</v>
      </c>
      <c r="G176" s="3">
        <v>1.75</v>
      </c>
      <c r="H176" s="5">
        <f t="shared" ref="H176:H189" si="27">G176*C176</f>
        <v>981.75</v>
      </c>
      <c r="I176" s="3">
        <v>1</v>
      </c>
      <c r="J176" s="5">
        <f t="shared" ref="J176:J189" si="28">I176*C176</f>
        <v>561</v>
      </c>
    </row>
    <row r="177" spans="1:14" ht="15.6" x14ac:dyDescent="0.3">
      <c r="A177" s="22">
        <v>8.3000000000000007</v>
      </c>
      <c r="B177" s="23" t="s">
        <v>18</v>
      </c>
      <c r="C177" s="27">
        <v>28842</v>
      </c>
      <c r="D177" s="24" t="s">
        <v>17</v>
      </c>
      <c r="E177" s="9">
        <v>1</v>
      </c>
      <c r="F177" s="5">
        <f t="shared" si="26"/>
        <v>28842</v>
      </c>
      <c r="G177" s="3">
        <v>0.63</v>
      </c>
      <c r="H177" s="5">
        <f t="shared" si="27"/>
        <v>18170.46</v>
      </c>
      <c r="I177" s="3">
        <v>0.5</v>
      </c>
      <c r="J177" s="5">
        <f t="shared" si="28"/>
        <v>14421</v>
      </c>
    </row>
    <row r="178" spans="1:14" ht="15.6" x14ac:dyDescent="0.3">
      <c r="A178" s="22">
        <v>8.4</v>
      </c>
      <c r="B178" s="23" t="s">
        <v>19</v>
      </c>
      <c r="C178" s="27">
        <v>166</v>
      </c>
      <c r="D178" s="24" t="s">
        <v>11</v>
      </c>
      <c r="E178" s="9">
        <v>21</v>
      </c>
      <c r="F178" s="5">
        <f t="shared" si="26"/>
        <v>3486</v>
      </c>
      <c r="G178" s="3">
        <v>30</v>
      </c>
      <c r="H178" s="5">
        <f t="shared" si="27"/>
        <v>4980</v>
      </c>
      <c r="I178" s="3">
        <v>25</v>
      </c>
      <c r="J178" s="5">
        <f t="shared" si="28"/>
        <v>4150</v>
      </c>
      <c r="K178" s="3"/>
      <c r="L178" s="3"/>
      <c r="M178" s="3"/>
      <c r="N178" s="3"/>
    </row>
    <row r="179" spans="1:14" ht="15.6" x14ac:dyDescent="0.3">
      <c r="A179" s="22">
        <v>8.5</v>
      </c>
      <c r="B179" s="23" t="s">
        <v>20</v>
      </c>
      <c r="C179" s="27">
        <v>453</v>
      </c>
      <c r="D179" s="24" t="s">
        <v>12</v>
      </c>
      <c r="E179" s="9">
        <v>2</v>
      </c>
      <c r="F179" s="5">
        <f t="shared" si="26"/>
        <v>906</v>
      </c>
      <c r="G179" s="3">
        <v>1</v>
      </c>
      <c r="H179" s="5">
        <f t="shared" si="27"/>
        <v>453</v>
      </c>
      <c r="I179" s="3">
        <v>2</v>
      </c>
      <c r="J179" s="5">
        <f t="shared" si="28"/>
        <v>906</v>
      </c>
      <c r="K179" s="3"/>
      <c r="L179" s="3"/>
      <c r="M179" s="3"/>
      <c r="N179" s="3"/>
    </row>
    <row r="180" spans="1:14" ht="15.6" x14ac:dyDescent="0.3">
      <c r="A180" s="22">
        <v>8.6</v>
      </c>
      <c r="B180" s="23" t="s">
        <v>21</v>
      </c>
      <c r="C180" s="27">
        <v>447</v>
      </c>
      <c r="D180" s="24" t="s">
        <v>22</v>
      </c>
      <c r="E180" s="9">
        <v>20</v>
      </c>
      <c r="F180" s="5">
        <f t="shared" si="26"/>
        <v>8940</v>
      </c>
      <c r="G180" s="3">
        <v>25</v>
      </c>
      <c r="H180" s="5">
        <f t="shared" si="27"/>
        <v>11175</v>
      </c>
      <c r="I180" s="3">
        <v>33</v>
      </c>
      <c r="J180" s="5">
        <f t="shared" si="28"/>
        <v>14751</v>
      </c>
      <c r="K180" s="3"/>
      <c r="L180" s="3"/>
      <c r="M180" s="3"/>
      <c r="N180" s="3"/>
    </row>
    <row r="181" spans="1:14" ht="15.6" x14ac:dyDescent="0.3">
      <c r="A181" s="22">
        <v>8.6999999999999993</v>
      </c>
      <c r="B181" s="23" t="s">
        <v>23</v>
      </c>
      <c r="C181" s="27">
        <v>91</v>
      </c>
      <c r="D181" s="24" t="s">
        <v>22</v>
      </c>
      <c r="E181" s="9">
        <v>20</v>
      </c>
      <c r="F181" s="5">
        <f t="shared" si="26"/>
        <v>1820</v>
      </c>
      <c r="G181" s="3">
        <v>25</v>
      </c>
      <c r="H181" s="5">
        <f t="shared" si="27"/>
        <v>2275</v>
      </c>
      <c r="I181" s="3">
        <v>33</v>
      </c>
      <c r="J181" s="5">
        <f t="shared" si="28"/>
        <v>3003</v>
      </c>
      <c r="K181" s="3"/>
      <c r="L181" s="3"/>
      <c r="M181" s="3"/>
      <c r="N181" s="3"/>
    </row>
    <row r="182" spans="1:14" ht="15.6" x14ac:dyDescent="0.3">
      <c r="A182" s="25">
        <v>8.9</v>
      </c>
      <c r="B182" s="23" t="s">
        <v>25</v>
      </c>
      <c r="C182" s="27">
        <v>884</v>
      </c>
      <c r="D182" s="24" t="s">
        <v>22</v>
      </c>
      <c r="E182" s="9">
        <v>75</v>
      </c>
      <c r="F182" s="5">
        <f t="shared" si="26"/>
        <v>66300</v>
      </c>
      <c r="G182" s="3">
        <v>72</v>
      </c>
      <c r="H182" s="5">
        <f t="shared" si="27"/>
        <v>63648</v>
      </c>
      <c r="I182" s="3">
        <v>76</v>
      </c>
      <c r="J182" s="5">
        <f t="shared" si="28"/>
        <v>67184</v>
      </c>
      <c r="K182" s="3"/>
      <c r="L182" s="3"/>
      <c r="M182" s="3"/>
      <c r="N182" s="3"/>
    </row>
    <row r="183" spans="1:14" ht="15.6" x14ac:dyDescent="0.3">
      <c r="A183" s="26">
        <v>8.1</v>
      </c>
      <c r="B183" s="23" t="s">
        <v>26</v>
      </c>
      <c r="C183" s="27">
        <v>5</v>
      </c>
      <c r="D183" s="24" t="s">
        <v>8</v>
      </c>
      <c r="E183" s="9">
        <v>1500</v>
      </c>
      <c r="F183" s="5">
        <f t="shared" si="26"/>
        <v>7500</v>
      </c>
      <c r="G183" s="3">
        <v>1000</v>
      </c>
      <c r="H183" s="5">
        <f t="shared" si="27"/>
        <v>5000</v>
      </c>
      <c r="I183" s="3">
        <v>1200</v>
      </c>
      <c r="J183" s="5">
        <f t="shared" si="28"/>
        <v>6000</v>
      </c>
      <c r="K183" s="3"/>
      <c r="L183" s="3"/>
      <c r="M183" s="3"/>
      <c r="N183" s="3"/>
    </row>
    <row r="184" spans="1:14" ht="15.6" x14ac:dyDescent="0.3">
      <c r="A184" s="26">
        <v>8.11</v>
      </c>
      <c r="B184" s="23" t="s">
        <v>27</v>
      </c>
      <c r="C184" s="27">
        <v>5</v>
      </c>
      <c r="D184" s="24" t="s">
        <v>8</v>
      </c>
      <c r="E184" s="9">
        <v>800</v>
      </c>
      <c r="F184" s="5">
        <f t="shared" si="26"/>
        <v>4000</v>
      </c>
      <c r="G184" s="3">
        <v>200</v>
      </c>
      <c r="H184" s="5">
        <f t="shared" si="27"/>
        <v>1000</v>
      </c>
      <c r="I184" s="3">
        <v>500</v>
      </c>
      <c r="J184" s="5">
        <f t="shared" si="28"/>
        <v>2500</v>
      </c>
      <c r="K184" s="3"/>
      <c r="L184" s="3"/>
      <c r="M184" s="3"/>
      <c r="N184" s="3"/>
    </row>
    <row r="185" spans="1:14" ht="15.6" x14ac:dyDescent="0.3">
      <c r="A185" s="26">
        <v>8.1300000000000008</v>
      </c>
      <c r="B185" s="23" t="s">
        <v>37</v>
      </c>
      <c r="C185" s="27">
        <v>1110</v>
      </c>
      <c r="D185" s="24" t="s">
        <v>7</v>
      </c>
      <c r="E185" s="9">
        <v>4.5</v>
      </c>
      <c r="F185" s="5">
        <f t="shared" si="26"/>
        <v>4995</v>
      </c>
      <c r="G185" s="3">
        <v>0.2</v>
      </c>
      <c r="H185" s="5">
        <f t="shared" si="27"/>
        <v>222</v>
      </c>
      <c r="I185" s="3">
        <v>0.19</v>
      </c>
      <c r="J185" s="5">
        <f t="shared" si="28"/>
        <v>210.9</v>
      </c>
      <c r="K185" s="3"/>
      <c r="L185" s="3"/>
      <c r="M185" s="3"/>
      <c r="N185" s="3"/>
    </row>
    <row r="186" spans="1:14" ht="15.6" x14ac:dyDescent="0.3">
      <c r="A186" s="27" t="s">
        <v>55</v>
      </c>
      <c r="B186" s="23" t="s">
        <v>56</v>
      </c>
      <c r="C186" s="27">
        <v>1</v>
      </c>
      <c r="D186" s="24" t="s">
        <v>8</v>
      </c>
      <c r="E186" s="9">
        <v>500</v>
      </c>
      <c r="F186" s="5">
        <f t="shared" si="26"/>
        <v>500</v>
      </c>
      <c r="G186" s="3">
        <v>300</v>
      </c>
      <c r="H186" s="5">
        <f t="shared" si="27"/>
        <v>300</v>
      </c>
      <c r="I186" s="3">
        <v>265</v>
      </c>
      <c r="J186" s="5">
        <f t="shared" si="28"/>
        <v>265</v>
      </c>
      <c r="K186" s="3"/>
      <c r="L186" s="3"/>
      <c r="M186" s="3"/>
      <c r="N186" s="3"/>
    </row>
    <row r="187" spans="1:14" ht="15.6" x14ac:dyDescent="0.3">
      <c r="A187" s="26">
        <v>8.1999999999999993</v>
      </c>
      <c r="B187" s="23" t="s">
        <v>34</v>
      </c>
      <c r="C187" s="27">
        <v>1</v>
      </c>
      <c r="D187" s="24" t="s">
        <v>6</v>
      </c>
      <c r="E187" s="9">
        <v>3936.48</v>
      </c>
      <c r="F187" s="5">
        <f t="shared" si="26"/>
        <v>3936.48</v>
      </c>
      <c r="G187" s="3">
        <v>1500</v>
      </c>
      <c r="H187" s="5">
        <f t="shared" si="27"/>
        <v>1500</v>
      </c>
      <c r="I187" s="3">
        <v>200</v>
      </c>
      <c r="J187" s="5">
        <f t="shared" si="28"/>
        <v>200</v>
      </c>
      <c r="K187" s="3"/>
      <c r="L187" s="3"/>
      <c r="M187" s="3"/>
      <c r="N187" s="3"/>
    </row>
    <row r="188" spans="1:14" ht="15.6" x14ac:dyDescent="0.3">
      <c r="A188" s="26">
        <v>8.2100000000000009</v>
      </c>
      <c r="B188" s="23" t="s">
        <v>39</v>
      </c>
      <c r="C188" s="27">
        <v>1</v>
      </c>
      <c r="D188" s="24" t="s">
        <v>6</v>
      </c>
      <c r="E188" s="9">
        <v>2500</v>
      </c>
      <c r="F188" s="5">
        <f t="shared" ref="F188:F189" si="29">+(C188*E188)</f>
        <v>2500</v>
      </c>
      <c r="G188" s="3">
        <v>6000</v>
      </c>
      <c r="H188" s="5">
        <f t="shared" si="27"/>
        <v>6000</v>
      </c>
      <c r="I188" s="3">
        <v>7000</v>
      </c>
      <c r="J188" s="5">
        <f t="shared" si="28"/>
        <v>7000</v>
      </c>
      <c r="K188" s="3"/>
      <c r="L188" s="3"/>
      <c r="M188" s="3"/>
      <c r="N188" s="3"/>
    </row>
    <row r="189" spans="1:14" ht="15.6" x14ac:dyDescent="0.3">
      <c r="A189" s="26">
        <v>8.2200000000000006</v>
      </c>
      <c r="B189" s="23" t="s">
        <v>36</v>
      </c>
      <c r="C189" s="27">
        <v>1</v>
      </c>
      <c r="D189" s="24" t="s">
        <v>6</v>
      </c>
      <c r="E189" s="9">
        <v>2500</v>
      </c>
      <c r="F189" s="5">
        <f t="shared" si="29"/>
        <v>2500</v>
      </c>
      <c r="G189" s="3">
        <v>14850</v>
      </c>
      <c r="H189" s="5">
        <f t="shared" si="27"/>
        <v>14850</v>
      </c>
      <c r="I189" s="3">
        <v>5000</v>
      </c>
      <c r="J189" s="5">
        <f t="shared" si="28"/>
        <v>5000</v>
      </c>
      <c r="K189" s="3"/>
      <c r="L189" s="3"/>
      <c r="M189" s="3"/>
      <c r="N189" s="3"/>
    </row>
    <row r="190" spans="1:14" ht="15.6" x14ac:dyDescent="0.3">
      <c r="A190" s="19"/>
      <c r="C190" s="20"/>
      <c r="D190" s="19"/>
      <c r="E190" s="28" t="s">
        <v>57</v>
      </c>
      <c r="F190" s="10">
        <f>SUM(F175:F189)</f>
        <v>153274.08000000002</v>
      </c>
      <c r="G190" s="41"/>
      <c r="H190" s="10">
        <f>SUM(H175:H189)</f>
        <v>139555.21</v>
      </c>
      <c r="I190" s="41"/>
      <c r="J190" s="10">
        <f>SUM(J175:J189)</f>
        <v>139151.9</v>
      </c>
    </row>
    <row r="191" spans="1:14" ht="15.6" x14ac:dyDescent="0.3">
      <c r="A191" s="19">
        <v>8.24</v>
      </c>
      <c r="B191" s="23" t="s">
        <v>42</v>
      </c>
      <c r="C191" s="20"/>
      <c r="D191" s="19"/>
      <c r="E191" s="21"/>
      <c r="F191" s="14"/>
      <c r="G191" s="15">
        <v>62</v>
      </c>
      <c r="H191" s="16"/>
      <c r="I191" s="15">
        <v>60</v>
      </c>
      <c r="J191" s="16"/>
    </row>
    <row r="193" spans="3:10" ht="15.6" x14ac:dyDescent="0.3">
      <c r="C193" s="31" t="s">
        <v>58</v>
      </c>
      <c r="F193" s="12">
        <f>F190+F166+F142+F121+F97+F77+F54+F32</f>
        <v>470886.42000000004</v>
      </c>
      <c r="H193" s="12">
        <f>H190+H166+H142+H121+H97+H77+H54+H32</f>
        <v>427365.36</v>
      </c>
      <c r="J193" s="12">
        <f>J190+J166+J142+J121+J97+J77+J54+J32</f>
        <v>434670.68</v>
      </c>
    </row>
    <row r="194" spans="3:10" ht="15.6" x14ac:dyDescent="0.3">
      <c r="C194" s="32"/>
    </row>
  </sheetData>
  <mergeCells count="25">
    <mergeCell ref="E81:F82"/>
    <mergeCell ref="G81:H82"/>
    <mergeCell ref="I81:J82"/>
    <mergeCell ref="A3:J3"/>
    <mergeCell ref="E60:F61"/>
    <mergeCell ref="G60:H61"/>
    <mergeCell ref="I60:J61"/>
    <mergeCell ref="E7:F8"/>
    <mergeCell ref="G7:H8"/>
    <mergeCell ref="I7:J8"/>
    <mergeCell ref="E37:F38"/>
    <mergeCell ref="G37:H38"/>
    <mergeCell ref="I37:J38"/>
    <mergeCell ref="E125:F126"/>
    <mergeCell ref="G125:H126"/>
    <mergeCell ref="I125:J126"/>
    <mergeCell ref="E104:F105"/>
    <mergeCell ref="G104:H105"/>
    <mergeCell ref="I104:J105"/>
    <mergeCell ref="E172:F173"/>
    <mergeCell ref="G172:H173"/>
    <mergeCell ref="I172:J173"/>
    <mergeCell ref="E148:F149"/>
    <mergeCell ref="G148:H149"/>
    <mergeCell ref="I148:J149"/>
  </mergeCells>
  <pageMargins left="0.25" right="0.25" top="0.25" bottom="0.25" header="0.25" footer="0.25"/>
  <pageSetup paperSize="17" fitToWidth="0" fitToHeight="5" orientation="landscape" horizontalDpi="72" verticalDpi="72" r:id="rId1"/>
  <headerFooter>
    <oddFooter>&amp;R&amp;D&amp;L&amp;"Arial,Italic"&amp;8R:\civil engineer\1001 S 6th St Repairs\ADMIN\XLS\ 1001 S 6th Repairs.BID TAB.090817.xlsx 1001 S 6th Repairs.BID TAB.090817.xlsx</oddFooter>
  </headerFooter>
  <rowBreaks count="4" manualBreakCount="4">
    <brk id="35" max="9" man="1"/>
    <brk id="78" max="9" man="1"/>
    <brk id="122" max="9" man="1"/>
    <brk id="1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Ron</cp:lastModifiedBy>
  <cp:lastPrinted>2017-09-08T19:27:18Z</cp:lastPrinted>
  <dcterms:created xsi:type="dcterms:W3CDTF">2014-02-13T19:02:33Z</dcterms:created>
  <dcterms:modified xsi:type="dcterms:W3CDTF">2017-09-08T21:36:54Z</dcterms:modified>
</cp:coreProperties>
</file>